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2/July 2022/For posting/"/>
    </mc:Choice>
  </mc:AlternateContent>
  <xr:revisionPtr revIDLastSave="16" documentId="8_{8862D2FA-5F80-4284-AB19-85F7F3B46B50}" xr6:coauthVersionLast="47" xr6:coauthVersionMax="47" xr10:uidLastSave="{2B29C5AB-7884-4570-94EC-0F747359B32A}"/>
  <bookViews>
    <workbookView xWindow="-120" yWindow="-120" windowWidth="29040" windowHeight="15990" tabRatio="720" activeTab="3" xr2:uid="{00000000-000D-0000-FFFF-FFFF00000000}"/>
  </bookViews>
  <sheets>
    <sheet name=" CSCN Total" sheetId="155" r:id="rId1"/>
    <sheet name="Growth" sheetId="92" r:id="rId2"/>
    <sheet name="July 2022 Admin Codes" sheetId="174" r:id="rId3"/>
    <sheet name="July 2022_R-NRUF NPA Exhaust " sheetId="17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77" l="1"/>
  <c r="F13" i="177"/>
  <c r="F12" i="177"/>
  <c r="G11" i="177"/>
  <c r="F11" i="177"/>
  <c r="G10" i="177"/>
  <c r="F10" i="177"/>
  <c r="G9" i="177"/>
  <c r="F9" i="177"/>
  <c r="G7" i="177"/>
  <c r="F7" i="177"/>
  <c r="G6" i="177"/>
  <c r="F6" i="177"/>
  <c r="G5" i="177"/>
  <c r="F5" i="177"/>
  <c r="G4" i="177"/>
  <c r="F4" i="177"/>
  <c r="C3" i="155" l="1"/>
  <c r="D3" i="155" s="1"/>
  <c r="E3" i="155" s="1"/>
  <c r="F3" i="155" s="1"/>
  <c r="G3" i="155" s="1"/>
  <c r="H3" i="155" s="1"/>
  <c r="I3" i="155" s="1"/>
  <c r="J3" i="155" s="1"/>
  <c r="K3" i="155" s="1"/>
  <c r="L3" i="155" s="1"/>
  <c r="M3" i="155" s="1"/>
  <c r="N3" i="155" s="1"/>
  <c r="O3" i="155" s="1"/>
  <c r="P3" i="155" s="1"/>
  <c r="Q3" i="155" s="1"/>
  <c r="R3" i="155" s="1"/>
  <c r="S3" i="155" s="1"/>
  <c r="T3" i="155" s="1"/>
  <c r="U3" i="155" s="1"/>
  <c r="V3" i="155" s="1"/>
  <c r="W3" i="155" s="1"/>
  <c r="X3" i="155" s="1"/>
  <c r="G14" i="92" l="1"/>
  <c r="C10" i="155"/>
  <c r="E10" i="155"/>
  <c r="F10" i="155"/>
  <c r="G10" i="155"/>
  <c r="B10" i="155"/>
  <c r="D10" i="155" l="1"/>
  <c r="H10" i="155" l="1"/>
  <c r="F9" i="92"/>
  <c r="B9" i="92"/>
  <c r="E9" i="92"/>
  <c r="G9" i="92"/>
  <c r="D9" i="92"/>
  <c r="H9" i="92"/>
  <c r="I10" i="155" l="1"/>
  <c r="G21" i="92"/>
  <c r="D21" i="92"/>
  <c r="E21" i="92"/>
  <c r="F21" i="92"/>
  <c r="J10" i="155" l="1"/>
  <c r="K10" i="155" l="1"/>
  <c r="L10" i="155" l="1"/>
  <c r="M10" i="155" l="1"/>
  <c r="N10" i="155" l="1"/>
  <c r="O10" i="155" l="1"/>
  <c r="P10" i="155" l="1"/>
  <c r="Q10" i="155" l="1"/>
  <c r="R10" i="155" l="1"/>
  <c r="S10" i="155" l="1"/>
  <c r="T10" i="155" l="1"/>
  <c r="U10" i="155" l="1"/>
  <c r="V10" i="155" l="1"/>
  <c r="W10" i="155" l="1"/>
  <c r="X10" i="155" l="1"/>
  <c r="C9" i="92" l="1"/>
  <c r="C21" i="92" s="1"/>
  <c r="B21" i="92" l="1"/>
</calcChain>
</file>

<file path=xl/sharedStrings.xml><?xml version="1.0" encoding="utf-8"?>
<sst xmlns="http://schemas.openxmlformats.org/spreadsheetml/2006/main" count="125" uniqueCount="81">
  <si>
    <t>Protected</t>
  </si>
  <si>
    <t>Total</t>
  </si>
  <si>
    <t>NPA / Years</t>
  </si>
  <si>
    <t>NPA</t>
  </si>
  <si>
    <t>As of January 1</t>
  </si>
  <si>
    <t>Remarks</t>
  </si>
  <si>
    <t>PED</t>
  </si>
  <si>
    <t>416-437-647</t>
  </si>
  <si>
    <t>226-519-548</t>
  </si>
  <si>
    <t>Geographic NPAs</t>
  </si>
  <si>
    <t>Forecasted Growth</t>
  </si>
  <si>
    <t>Historical Average</t>
  </si>
  <si>
    <t>Comment</t>
  </si>
  <si>
    <t>428-506</t>
  </si>
  <si>
    <t>236-250-604-672-778</t>
  </si>
  <si>
    <t>226/519/548</t>
  </si>
  <si>
    <t>236/250/604/672/778</t>
  </si>
  <si>
    <t>367/418/581</t>
  </si>
  <si>
    <t>416/437/647</t>
  </si>
  <si>
    <t>428/506</t>
  </si>
  <si>
    <t>709/879</t>
  </si>
  <si>
    <t>782/902</t>
  </si>
  <si>
    <t>GEOGRAPHICAL NPAs</t>
  </si>
  <si>
    <t>Total Growth</t>
  </si>
  <si>
    <t>Geographical Codes TSP Projections as of January 1 (i.e. no CNA Codes)</t>
  </si>
  <si>
    <t>Geographical Projected New CO Codes</t>
  </si>
  <si>
    <t>306/474/639</t>
  </si>
  <si>
    <t>354/450/579</t>
  </si>
  <si>
    <t>368/403/587/780/825</t>
  </si>
  <si>
    <t>(ON)</t>
  </si>
  <si>
    <t>(QC) *</t>
  </si>
  <si>
    <t>(NB) *</t>
  </si>
  <si>
    <t>(QC)</t>
  </si>
  <si>
    <t>(NL) *</t>
  </si>
  <si>
    <t>(BC)</t>
  </si>
  <si>
    <t>(NS)</t>
  </si>
  <si>
    <t>(NT)</t>
  </si>
  <si>
    <t>Months Advanced</t>
  </si>
  <si>
    <t>Months Delayed</t>
  </si>
  <si>
    <t>289/365/742/905</t>
  </si>
  <si>
    <t>(ON) *</t>
  </si>
  <si>
    <t>Change in PED between Most recent 2020 NRUF and January 2021 NRUF</t>
  </si>
  <si>
    <t xml:space="preserve"> Telecom Notice of Consultation CRTC 2021-244.</t>
  </si>
  <si>
    <t>343/613/753</t>
  </si>
  <si>
    <t>468/819/873</t>
  </si>
  <si>
    <t>249/683/705</t>
  </si>
  <si>
    <t>226/382/519/548</t>
  </si>
  <si>
    <t>January  2022 
G-NRUF</t>
  </si>
  <si>
    <r>
      <t xml:space="preserve">Relief </t>
    </r>
    <r>
      <rPr>
        <b/>
        <sz val="8"/>
        <color rgb="FFFF0000"/>
        <rFont val="Arial"/>
        <family val="2"/>
      </rPr>
      <t>29 April 2023</t>
    </r>
    <r>
      <rPr>
        <sz val="8"/>
        <rFont val="Arial"/>
        <family val="2"/>
      </rPr>
      <t xml:space="preserve"> Telecom Decision CRTC 2020-363.</t>
    </r>
  </si>
  <si>
    <t>NPAs Added</t>
  </si>
  <si>
    <t>Set aside NPA - 387</t>
  </si>
  <si>
    <t>Set aside NPA - 942</t>
  </si>
  <si>
    <t>Approved  NPA - 428</t>
  </si>
  <si>
    <t>263/438/514</t>
  </si>
  <si>
    <t>(SK)</t>
  </si>
  <si>
    <t>Approved NPA - 382</t>
  </si>
  <si>
    <r>
      <t xml:space="preserve">Relief </t>
    </r>
    <r>
      <rPr>
        <b/>
        <sz val="8"/>
        <color rgb="FFFF0000"/>
        <rFont val="Arial"/>
        <family val="2"/>
      </rPr>
      <t xml:space="preserve">17 June 2023 </t>
    </r>
    <r>
      <rPr>
        <sz val="8"/>
        <rFont val="Arial"/>
        <family val="2"/>
      </rPr>
      <t>iaw Telecom Decision CRTC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2022-50.</t>
    </r>
  </si>
  <si>
    <t>NPA Complex / Years</t>
  </si>
  <si>
    <t>204/431/584</t>
  </si>
  <si>
    <t>(MB) *</t>
  </si>
  <si>
    <t>(AB)</t>
  </si>
  <si>
    <t>July  2022 
R-NRUF</t>
  </si>
  <si>
    <t>CNAStatus</t>
  </si>
  <si>
    <t>New Entrants Reserved</t>
  </si>
  <si>
    <t>Available as Initial Code only</t>
  </si>
  <si>
    <t>For Special Use</t>
  </si>
  <si>
    <t>N11 Codes</t>
  </si>
  <si>
    <t>555; 950; 976</t>
  </si>
  <si>
    <t>Plant Test</t>
  </si>
  <si>
    <t>Not Available</t>
  </si>
  <si>
    <t>Home NPA</t>
  </si>
  <si>
    <t>Neighbouring NPA</t>
  </si>
  <si>
    <t>Future NPAs</t>
  </si>
  <si>
    <t>Relief NPAs</t>
  </si>
  <si>
    <t>911 Mis-dial (i.e 912; 914; 915)</t>
  </si>
  <si>
    <t>Moratorium on Assignment</t>
  </si>
  <si>
    <t>310; 610; 810</t>
  </si>
  <si>
    <t>USA Dialing Problems</t>
  </si>
  <si>
    <t>Stranded Code</t>
  </si>
  <si>
    <t>PublicStatus</t>
  </si>
  <si>
    <t xml:space="preserve"> Telecom Notice of Consultation CRTC 2020-35.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</si>
</sst>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mmm\-yyyy"/>
    <numFmt numFmtId="169" formatCode="_-\$* #,##0.00_-;&quot;-$&quot;* #,##0.00_-;_-\$* \-??_-;_-@_-"/>
  </numFmts>
  <fonts count="10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color rgb="FF0000C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24">
    <xf numFmtId="0" fontId="0" fillId="0" borderId="0"/>
    <xf numFmtId="0" fontId="47" fillId="0" borderId="0"/>
    <xf numFmtId="165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1" fillId="0" borderId="0"/>
    <xf numFmtId="0" fontId="46" fillId="0" borderId="0"/>
    <xf numFmtId="0" fontId="46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5" fillId="4" borderId="0" applyNumberFormat="0" applyBorder="0" applyAlignment="0" applyProtection="0"/>
    <xf numFmtId="0" fontId="66" fillId="5" borderId="0" applyNumberFormat="0" applyBorder="0" applyAlignment="0" applyProtection="0"/>
    <xf numFmtId="0" fontId="67" fillId="6" borderId="16" applyNumberFormat="0" applyAlignment="0" applyProtection="0"/>
    <xf numFmtId="0" fontId="68" fillId="7" borderId="17" applyNumberFormat="0" applyAlignment="0" applyProtection="0"/>
    <xf numFmtId="0" fontId="69" fillId="7" borderId="16" applyNumberFormat="0" applyAlignment="0" applyProtection="0"/>
    <xf numFmtId="0" fontId="70" fillId="0" borderId="18" applyNumberFormat="0" applyFill="0" applyAlignment="0" applyProtection="0"/>
    <xf numFmtId="0" fontId="71" fillId="8" borderId="19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75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75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75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75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75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75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0" borderId="0"/>
    <xf numFmtId="0" fontId="42" fillId="9" borderId="20" applyNumberFormat="0" applyFont="0" applyAlignment="0" applyProtection="0"/>
    <xf numFmtId="0" fontId="76" fillId="0" borderId="0"/>
    <xf numFmtId="169" fontId="76" fillId="0" borderId="0" applyBorder="0" applyProtection="0"/>
    <xf numFmtId="0" fontId="41" fillId="0" borderId="0"/>
    <xf numFmtId="0" fontId="41" fillId="9" borderId="20" applyNumberFormat="0" applyFont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9" borderId="20" applyNumberFormat="0" applyFont="0" applyAlignment="0" applyProtection="0"/>
    <xf numFmtId="0" fontId="46" fillId="0" borderId="0"/>
    <xf numFmtId="169" fontId="46" fillId="0" borderId="0" applyBorder="0" applyProtection="0"/>
    <xf numFmtId="0" fontId="40" fillId="0" borderId="0"/>
    <xf numFmtId="0" fontId="40" fillId="9" borderId="20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77" fillId="0" borderId="0"/>
    <xf numFmtId="0" fontId="39" fillId="0" borderId="0"/>
    <xf numFmtId="0" fontId="39" fillId="9" borderId="20" applyNumberFormat="0" applyFont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0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0" borderId="0"/>
    <xf numFmtId="0" fontId="38" fillId="9" borderId="20" applyNumberFormat="0" applyFont="0" applyAlignment="0" applyProtection="0"/>
    <xf numFmtId="0" fontId="38" fillId="0" borderId="0"/>
    <xf numFmtId="0" fontId="38" fillId="9" borderId="20" applyNumberFormat="0" applyFont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46" fillId="0" borderId="0"/>
    <xf numFmtId="0" fontId="38" fillId="0" borderId="0"/>
    <xf numFmtId="0" fontId="38" fillId="9" borderId="20" applyNumberFormat="0" applyFont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46" fillId="0" borderId="0"/>
    <xf numFmtId="0" fontId="79" fillId="0" borderId="0"/>
    <xf numFmtId="0" fontId="80" fillId="0" borderId="0"/>
    <xf numFmtId="0" fontId="82" fillId="0" borderId="0"/>
    <xf numFmtId="0" fontId="82" fillId="0" borderId="0"/>
    <xf numFmtId="0" fontId="83" fillId="0" borderId="0"/>
    <xf numFmtId="0" fontId="45" fillId="0" borderId="35" applyBorder="0">
      <alignment horizontal="left" vertical="top" wrapText="1"/>
      <protection locked="0"/>
    </xf>
    <xf numFmtId="0" fontId="45" fillId="0" borderId="35" applyBorder="0">
      <alignment horizontal="left" vertical="top" wrapText="1"/>
      <protection locked="0"/>
    </xf>
    <xf numFmtId="0" fontId="45" fillId="0" borderId="31" applyBorder="0">
      <alignment vertical="top" wrapText="1" readingOrder="1"/>
      <protection locked="0"/>
    </xf>
    <xf numFmtId="0" fontId="84" fillId="0" borderId="0"/>
    <xf numFmtId="0" fontId="85" fillId="0" borderId="0" applyNumberFormat="0" applyFill="0" applyBorder="0" applyAlignment="0" applyProtection="0"/>
    <xf numFmtId="0" fontId="37" fillId="0" borderId="0"/>
    <xf numFmtId="0" fontId="36" fillId="0" borderId="0"/>
    <xf numFmtId="0" fontId="86" fillId="0" borderId="0" applyNumberFormat="0" applyFill="0" applyBorder="0" applyAlignment="0" applyProtection="0"/>
    <xf numFmtId="0" fontId="35" fillId="0" borderId="0"/>
    <xf numFmtId="0" fontId="34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88" fillId="0" borderId="0"/>
    <xf numFmtId="0" fontId="89" fillId="0" borderId="0"/>
    <xf numFmtId="0" fontId="30" fillId="0" borderId="0"/>
    <xf numFmtId="0" fontId="9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91" fillId="0" borderId="0"/>
    <xf numFmtId="0" fontId="22" fillId="0" borderId="0"/>
    <xf numFmtId="0" fontId="92" fillId="0" borderId="0"/>
    <xf numFmtId="0" fontId="93" fillId="0" borderId="0"/>
    <xf numFmtId="0" fontId="94" fillId="0" borderId="0"/>
    <xf numFmtId="0" fontId="46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95" fillId="0" borderId="0"/>
    <xf numFmtId="0" fontId="15" fillId="0" borderId="0"/>
    <xf numFmtId="0" fontId="96" fillId="0" borderId="0"/>
    <xf numFmtId="0" fontId="96" fillId="0" borderId="0"/>
    <xf numFmtId="0" fontId="14" fillId="0" borderId="0"/>
    <xf numFmtId="0" fontId="13" fillId="0" borderId="0"/>
    <xf numFmtId="0" fontId="97" fillId="0" borderId="0"/>
    <xf numFmtId="0" fontId="98" fillId="0" borderId="0"/>
    <xf numFmtId="0" fontId="10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1" fillId="0" borderId="0"/>
    <xf numFmtId="0" fontId="50" fillId="0" borderId="0" applyNumberFormat="0" applyFill="0" applyBorder="0" applyAlignment="0" applyProtection="0"/>
    <xf numFmtId="0" fontId="11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46" fillId="0" borderId="0"/>
    <xf numFmtId="0" fontId="46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11" fillId="9" borderId="20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1" fillId="0" borderId="0"/>
    <xf numFmtId="0" fontId="50" fillId="0" borderId="0" applyNumberFormat="0" applyFill="0" applyBorder="0" applyAlignment="0" applyProtection="0"/>
    <xf numFmtId="0" fontId="11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0" fillId="0" borderId="0"/>
    <xf numFmtId="0" fontId="101" fillId="0" borderId="0"/>
    <xf numFmtId="0" fontId="10" fillId="0" borderId="0"/>
    <xf numFmtId="0" fontId="103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46" fillId="0" borderId="0" xfId="0" applyFont="1"/>
    <xf numFmtId="0" fontId="46" fillId="0" borderId="0" xfId="0" applyFont="1" applyAlignment="1">
      <alignment horizontal="center"/>
    </xf>
    <xf numFmtId="1" fontId="46" fillId="0" borderId="0" xfId="0" applyNumberFormat="1" applyFont="1"/>
    <xf numFmtId="1" fontId="46" fillId="0" borderId="1" xfId="0" applyNumberFormat="1" applyFont="1" applyBorder="1" applyAlignment="1">
      <alignment horizontal="center"/>
    </xf>
    <xf numFmtId="1" fontId="46" fillId="0" borderId="0" xfId="0" applyNumberFormat="1" applyFont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0" borderId="24" xfId="0" applyFont="1" applyBorder="1" applyAlignment="1">
      <alignment horizontal="center"/>
    </xf>
    <xf numFmtId="1" fontId="46" fillId="0" borderId="24" xfId="0" applyNumberFormat="1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1" fontId="46" fillId="0" borderId="27" xfId="0" applyNumberFormat="1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1" fontId="45" fillId="0" borderId="6" xfId="0" applyNumberFormat="1" applyFont="1" applyBorder="1" applyAlignment="1">
      <alignment horizontal="center"/>
    </xf>
    <xf numFmtId="1" fontId="45" fillId="0" borderId="7" xfId="0" applyNumberFormat="1" applyFont="1" applyBorder="1" applyAlignment="1">
      <alignment horizontal="center"/>
    </xf>
    <xf numFmtId="1" fontId="45" fillId="0" borderId="3" xfId="0" applyNumberFormat="1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44" fillId="0" borderId="10" xfId="88" applyFont="1" applyBorder="1" applyAlignment="1">
      <alignment horizontal="center" vertical="center"/>
    </xf>
    <xf numFmtId="0" fontId="44" fillId="0" borderId="0" xfId="88" applyFont="1"/>
    <xf numFmtId="0" fontId="44" fillId="2" borderId="0" xfId="88" applyFont="1" applyFill="1"/>
    <xf numFmtId="0" fontId="44" fillId="2" borderId="10" xfId="88" applyFont="1" applyFill="1" applyBorder="1" applyAlignment="1">
      <alignment vertical="center" wrapText="1"/>
    </xf>
    <xf numFmtId="0" fontId="44" fillId="2" borderId="1" xfId="88" applyFont="1" applyFill="1" applyBorder="1" applyAlignment="1">
      <alignment vertical="center" wrapText="1"/>
    </xf>
    <xf numFmtId="0" fontId="44" fillId="2" borderId="11" xfId="88" applyFont="1" applyFill="1" applyBorder="1" applyAlignment="1">
      <alignment vertical="center" wrapText="1"/>
    </xf>
    <xf numFmtId="0" fontId="44" fillId="0" borderId="1" xfId="88" applyFont="1" applyBorder="1" applyAlignment="1">
      <alignment horizontal="center" vertical="center"/>
    </xf>
    <xf numFmtId="0" fontId="44" fillId="0" borderId="0" xfId="88" applyFont="1" applyAlignment="1">
      <alignment wrapText="1"/>
    </xf>
    <xf numFmtId="0" fontId="44" fillId="2" borderId="6" xfId="88" applyFont="1" applyFill="1" applyBorder="1" applyAlignment="1">
      <alignment vertical="center" wrapText="1"/>
    </xf>
    <xf numFmtId="0" fontId="44" fillId="0" borderId="0" xfId="88" applyFont="1" applyAlignment="1">
      <alignment horizontal="left" wrapText="1"/>
    </xf>
    <xf numFmtId="0" fontId="46" fillId="0" borderId="4" xfId="0" applyFont="1" applyBorder="1" applyAlignment="1">
      <alignment horizontal="left"/>
    </xf>
    <xf numFmtId="0" fontId="0" fillId="0" borderId="0" xfId="0"/>
    <xf numFmtId="0" fontId="45" fillId="0" borderId="4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44" fillId="0" borderId="0" xfId="88" applyFont="1" applyAlignment="1">
      <alignment vertical="top"/>
    </xf>
    <xf numFmtId="0" fontId="78" fillId="0" borderId="38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78" fillId="0" borderId="3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43" fillId="2" borderId="8" xfId="88" applyFont="1" applyFill="1" applyBorder="1" applyAlignment="1">
      <alignment horizontal="center" vertical="center" wrapText="1"/>
    </xf>
    <xf numFmtId="0" fontId="43" fillId="2" borderId="9" xfId="88" applyFont="1" applyFill="1" applyBorder="1" applyAlignment="1">
      <alignment vertical="top" wrapText="1"/>
    </xf>
    <xf numFmtId="0" fontId="43" fillId="0" borderId="7" xfId="88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/>
    </xf>
    <xf numFmtId="0" fontId="44" fillId="0" borderId="11" xfId="88" applyFont="1" applyBorder="1" applyAlignment="1">
      <alignment horizontal="center" vertical="center"/>
    </xf>
    <xf numFmtId="0" fontId="44" fillId="0" borderId="6" xfId="88" applyFont="1" applyBorder="1" applyAlignment="1">
      <alignment horizontal="center" vertical="center"/>
    </xf>
    <xf numFmtId="0" fontId="78" fillId="0" borderId="40" xfId="0" applyFont="1" applyBorder="1" applyAlignment="1">
      <alignment vertical="center" wrapText="1"/>
    </xf>
    <xf numFmtId="0" fontId="43" fillId="0" borderId="9" xfId="88" applyFont="1" applyBorder="1" applyAlignment="1">
      <alignment horizontal="center" vertical="center" wrapText="1"/>
    </xf>
    <xf numFmtId="0" fontId="43" fillId="2" borderId="39" xfId="88" applyFont="1" applyFill="1" applyBorder="1" applyAlignment="1">
      <alignment horizontal="center" vertical="center" wrapText="1"/>
    </xf>
    <xf numFmtId="0" fontId="43" fillId="2" borderId="41" xfId="88" applyFont="1" applyFill="1" applyBorder="1" applyAlignment="1">
      <alignment horizontal="center" vertical="center" wrapText="1"/>
    </xf>
    <xf numFmtId="0" fontId="43" fillId="2" borderId="42" xfId="88" applyFont="1" applyFill="1" applyBorder="1" applyAlignment="1">
      <alignment vertical="top" wrapText="1"/>
    </xf>
    <xf numFmtId="0" fontId="43" fillId="2" borderId="42" xfId="88" applyFont="1" applyFill="1" applyBorder="1" applyAlignment="1">
      <alignment horizontal="center" vertical="center" wrapText="1"/>
    </xf>
    <xf numFmtId="0" fontId="44" fillId="2" borderId="42" xfId="88" applyFont="1" applyFill="1" applyBorder="1"/>
    <xf numFmtId="0" fontId="44" fillId="2" borderId="43" xfId="88" applyFont="1" applyFill="1" applyBorder="1" applyAlignment="1">
      <alignment horizontal="left"/>
    </xf>
    <xf numFmtId="0" fontId="44" fillId="0" borderId="29" xfId="88" applyFont="1" applyBorder="1" applyAlignment="1">
      <alignment horizontal="left" vertical="center"/>
    </xf>
    <xf numFmtId="168" fontId="44" fillId="0" borderId="10" xfId="88" applyNumberFormat="1" applyFont="1" applyBorder="1" applyAlignment="1">
      <alignment horizontal="center" vertical="center"/>
    </xf>
    <xf numFmtId="0" fontId="44" fillId="0" borderId="10" xfId="88" applyFont="1" applyBorder="1" applyAlignment="1">
      <alignment vertical="center" wrapText="1"/>
    </xf>
    <xf numFmtId="0" fontId="43" fillId="0" borderId="22" xfId="88" applyFont="1" applyBorder="1" applyAlignment="1">
      <alignment horizontal="left" vertical="center" wrapText="1"/>
    </xf>
    <xf numFmtId="0" fontId="44" fillId="0" borderId="4" xfId="88" applyFont="1" applyBorder="1" applyAlignment="1">
      <alignment horizontal="left" vertical="center"/>
    </xf>
    <xf numFmtId="168" fontId="44" fillId="0" borderId="1" xfId="88" applyNumberFormat="1" applyFont="1" applyBorder="1" applyAlignment="1">
      <alignment horizontal="center" vertical="center"/>
    </xf>
    <xf numFmtId="0" fontId="44" fillId="0" borderId="30" xfId="88" applyFont="1" applyBorder="1" applyAlignment="1">
      <alignment horizontal="left" vertical="center"/>
    </xf>
    <xf numFmtId="168" fontId="44" fillId="0" borderId="11" xfId="88" applyNumberFormat="1" applyFont="1" applyBorder="1" applyAlignment="1">
      <alignment horizontal="center" vertical="center"/>
    </xf>
    <xf numFmtId="0" fontId="44" fillId="0" borderId="5" xfId="88" applyFont="1" applyBorder="1" applyAlignment="1">
      <alignment horizontal="left" vertical="center"/>
    </xf>
    <xf numFmtId="0" fontId="44" fillId="0" borderId="6" xfId="88" applyFont="1" applyBorder="1" applyAlignment="1">
      <alignment vertical="center"/>
    </xf>
    <xf numFmtId="168" fontId="44" fillId="0" borderId="6" xfId="88" applyNumberFormat="1" applyFont="1" applyBorder="1" applyAlignment="1">
      <alignment horizontal="center" vertical="center"/>
    </xf>
    <xf numFmtId="0" fontId="44" fillId="0" borderId="10" xfId="88" applyFont="1" applyBorder="1" applyAlignment="1">
      <alignment vertical="center"/>
    </xf>
    <xf numFmtId="0" fontId="44" fillId="0" borderId="1" xfId="88" applyFont="1" applyBorder="1" applyAlignment="1">
      <alignment vertical="center"/>
    </xf>
    <xf numFmtId="0" fontId="44" fillId="0" borderId="24" xfId="88" applyFont="1" applyBorder="1" applyAlignment="1">
      <alignment horizontal="left" vertical="center" wrapText="1"/>
    </xf>
    <xf numFmtId="0" fontId="44" fillId="0" borderId="11" xfId="88" applyFont="1" applyBorder="1" applyAlignment="1">
      <alignment vertical="center"/>
    </xf>
    <xf numFmtId="0" fontId="44" fillId="0" borderId="23" xfId="88" applyFont="1" applyBorder="1" applyAlignment="1">
      <alignment horizontal="left" vertical="center" wrapText="1"/>
    </xf>
    <xf numFmtId="0" fontId="44" fillId="0" borderId="22" xfId="88" applyFont="1" applyBorder="1" applyAlignment="1">
      <alignment horizontal="left" vertical="center" wrapText="1"/>
    </xf>
    <xf numFmtId="0" fontId="44" fillId="2" borderId="11" xfId="88" applyFont="1" applyFill="1" applyBorder="1" applyAlignment="1">
      <alignment vertical="center"/>
    </xf>
    <xf numFmtId="0" fontId="102" fillId="0" borderId="22" xfId="88" applyFont="1" applyBorder="1" applyAlignment="1">
      <alignment horizontal="left" vertical="center" wrapText="1"/>
    </xf>
    <xf numFmtId="0" fontId="102" fillId="0" borderId="24" xfId="88" applyFont="1" applyBorder="1" applyAlignment="1">
      <alignment horizontal="left" vertical="center" wrapText="1"/>
    </xf>
    <xf numFmtId="0" fontId="44" fillId="2" borderId="23" xfId="88" applyFont="1" applyFill="1" applyBorder="1" applyAlignment="1">
      <alignment vertical="center"/>
    </xf>
    <xf numFmtId="0" fontId="45" fillId="0" borderId="29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78" fillId="0" borderId="26" xfId="0" applyFont="1" applyBorder="1" applyAlignment="1">
      <alignment horizontal="center"/>
    </xf>
    <xf numFmtId="0" fontId="78" fillId="0" borderId="3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78" fillId="0" borderId="38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81" fillId="0" borderId="0" xfId="88" applyFont="1" applyAlignment="1">
      <alignment horizontal="center"/>
    </xf>
    <xf numFmtId="0" fontId="43" fillId="0" borderId="9" xfId="88" applyFont="1" applyBorder="1" applyAlignment="1">
      <alignment horizontal="center" vertical="center" wrapText="1"/>
    </xf>
  </cellXfs>
  <cellStyles count="724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553" xr:uid="{D78C920F-F096-42F2-AD55-8104FF6D8644}"/>
    <cellStyle name="20% - Accent1 2 2 3" xfId="344" xr:uid="{A8386672-ED5E-4C3A-99DA-0C6F7CAC34BB}"/>
    <cellStyle name="20% - Accent1 2 3" xfId="183" xr:uid="{DF770AA5-ECAD-48E7-9BDF-66C95A87376D}"/>
    <cellStyle name="20% - Accent1 2 3 2" xfId="613" xr:uid="{C4A172AB-A2B0-45D2-971E-43EDB27B96C1}"/>
    <cellStyle name="20% - Accent1 2 3 3" xfId="404" xr:uid="{03056B35-DF2C-4E8A-AEF9-8B2FAF50E4BB}"/>
    <cellStyle name="20% - Accent1 2 4" xfId="513" xr:uid="{0F80E564-DA88-4C35-ACD4-4C3C3DCA67AE}"/>
    <cellStyle name="20% - Accent1 2 5" xfId="304" xr:uid="{2455B5C3-9EC3-4494-9B2E-1DE95EC9129A}"/>
    <cellStyle name="20% - Accent1 3" xfId="97" xr:uid="{1B337016-BC4B-4ED8-84DB-DE177907F99A}"/>
    <cellStyle name="20% - Accent1 3 2" xfId="204" xr:uid="{4870E009-A905-4891-9EDE-4379AF853204}"/>
    <cellStyle name="20% - Accent1 3 2 2" xfId="633" xr:uid="{6C80C550-6BF0-437F-90DE-33138FD7F165}"/>
    <cellStyle name="20% - Accent1 3 2 3" xfId="424" xr:uid="{EBED8CCF-0F2F-43D2-9268-B4A938B0FEFB}"/>
    <cellStyle name="20% - Accent1 3 3" xfId="531" xr:uid="{8F59E50C-77BA-4A2C-BF92-3877715D869E}"/>
    <cellStyle name="20% - Accent1 3 4" xfId="322" xr:uid="{51D2E23C-415E-470F-B647-8DEA7A6A6F84}"/>
    <cellStyle name="20% - Accent1 4" xfId="142" xr:uid="{94F385C7-B402-40FA-8698-DA5534A99F35}"/>
    <cellStyle name="20% - Accent1 4 2" xfId="573" xr:uid="{36C1C302-1A95-430D-9440-85A962E286BF}"/>
    <cellStyle name="20% - Accent1 4 3" xfId="364" xr:uid="{FAECF0B2-861A-4AB7-83D4-CEECB65C7E57}"/>
    <cellStyle name="20% - Accent1 5" xfId="161" xr:uid="{F2FAE0A5-96F9-49A2-A497-FFC6303C7895}"/>
    <cellStyle name="20% - Accent1 5 2" xfId="591" xr:uid="{965429CC-AE1E-4C7E-9FEF-4CC544C90AD0}"/>
    <cellStyle name="20% - Accent1 5 3" xfId="382" xr:uid="{0C0B3FB5-68A8-443C-ABC4-89BB780C1130}"/>
    <cellStyle name="20% - Accent1 6" xfId="491" xr:uid="{F52815F3-8C1F-4514-9C4E-2653E3B1BC27}"/>
    <cellStyle name="20% - Accent1 7" xfId="282" xr:uid="{513E9E7E-4556-4AC8-B80B-15C78970026B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556" xr:uid="{E3EE6A97-D303-4E6D-AD79-93406D8F5E16}"/>
    <cellStyle name="20% - Accent2 2 2 3" xfId="347" xr:uid="{6631C05A-EA0C-4D16-A96F-1FB08A952E8C}"/>
    <cellStyle name="20% - Accent2 2 3" xfId="186" xr:uid="{E7F9C71E-8E9C-4D6D-883C-AFD1C9EEFFE7}"/>
    <cellStyle name="20% - Accent2 2 3 2" xfId="616" xr:uid="{60C33F32-0542-469E-BC0C-1A9AB35F661B}"/>
    <cellStyle name="20% - Accent2 2 3 3" xfId="407" xr:uid="{F2056143-09BB-4E64-90A8-D8800EF30F47}"/>
    <cellStyle name="20% - Accent2 2 4" xfId="516" xr:uid="{3D4B3D56-3AF7-448A-8335-4859A7F1DD5A}"/>
    <cellStyle name="20% - Accent2 2 5" xfId="307" xr:uid="{15F58276-223E-4DDD-AAA5-9F171A9B5997}"/>
    <cellStyle name="20% - Accent2 3" xfId="100" xr:uid="{3C675FB0-19D2-489D-A0E8-907608F48369}"/>
    <cellStyle name="20% - Accent2 3 2" xfId="207" xr:uid="{EE061565-692B-49B2-8957-7C0287505DC4}"/>
    <cellStyle name="20% - Accent2 3 2 2" xfId="636" xr:uid="{6A36683B-F62C-406D-857D-3CEBDC9F159A}"/>
    <cellStyle name="20% - Accent2 3 2 3" xfId="427" xr:uid="{07FABFCD-8D32-4993-A6CB-1AB9E99DAACD}"/>
    <cellStyle name="20% - Accent2 3 3" xfId="534" xr:uid="{62AC47F2-0B67-45AE-9E41-30D788F7CB57}"/>
    <cellStyle name="20% - Accent2 3 4" xfId="325" xr:uid="{7D2F9CD2-FC06-44F2-B801-43D5743BCD53}"/>
    <cellStyle name="20% - Accent2 4" xfId="145" xr:uid="{75164576-A518-414E-9F98-30698511A478}"/>
    <cellStyle name="20% - Accent2 4 2" xfId="576" xr:uid="{3FD4564A-C61D-4925-ABEC-39EEF76DB77B}"/>
    <cellStyle name="20% - Accent2 4 3" xfId="367" xr:uid="{C82652F1-23CE-4CF7-973A-CCE5BFCDCE19}"/>
    <cellStyle name="20% - Accent2 5" xfId="164" xr:uid="{EF53A032-1F84-4261-AA3B-7DF319EBF0A6}"/>
    <cellStyle name="20% - Accent2 5 2" xfId="594" xr:uid="{5D61B864-8CAC-4919-AD5C-5AFF2249EF41}"/>
    <cellStyle name="20% - Accent2 5 3" xfId="385" xr:uid="{4E3ACEC1-8E4C-43A5-B3EF-2BF217BBE5DF}"/>
    <cellStyle name="20% - Accent2 6" xfId="494" xr:uid="{BD46767B-8093-4E35-B77C-8EF95C69704D}"/>
    <cellStyle name="20% - Accent2 7" xfId="285" xr:uid="{A5E3BD40-1893-4407-A34A-7D4A08CD5465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559" xr:uid="{F042ACE8-373C-4B93-9C3D-9130574776C5}"/>
    <cellStyle name="20% - Accent3 2 2 3" xfId="350" xr:uid="{92DBF60D-EEFC-4959-8451-2E47B8761562}"/>
    <cellStyle name="20% - Accent3 2 3" xfId="189" xr:uid="{B332F004-4495-4754-95B4-C7CD3C0567DE}"/>
    <cellStyle name="20% - Accent3 2 3 2" xfId="619" xr:uid="{94547991-5D50-48C7-8502-ADA5F132B4CF}"/>
    <cellStyle name="20% - Accent3 2 3 3" xfId="410" xr:uid="{E31D002C-148F-488F-B5D9-529E9882B44D}"/>
    <cellStyle name="20% - Accent3 2 4" xfId="519" xr:uid="{8619B7B5-B503-4937-A5B9-DBE049A06B07}"/>
    <cellStyle name="20% - Accent3 2 5" xfId="310" xr:uid="{EE41D231-9215-4BB6-A507-9CD8EB9B8876}"/>
    <cellStyle name="20% - Accent3 3" xfId="103" xr:uid="{0D16CBF3-23BD-42F1-95B1-82FBD7A0F969}"/>
    <cellStyle name="20% - Accent3 3 2" xfId="210" xr:uid="{1628CBA3-5494-4F4D-8873-088D0DF44892}"/>
    <cellStyle name="20% - Accent3 3 2 2" xfId="639" xr:uid="{A47276C2-1E6F-495D-8649-C86617196C38}"/>
    <cellStyle name="20% - Accent3 3 2 3" xfId="430" xr:uid="{AC41C253-0D7C-4356-AF56-9BF53517EDF6}"/>
    <cellStyle name="20% - Accent3 3 3" xfId="537" xr:uid="{99D0075C-6CE5-431E-9297-17DCD3C2C66A}"/>
    <cellStyle name="20% - Accent3 3 4" xfId="328" xr:uid="{64050B70-798C-4936-A6AB-463EFDCF6583}"/>
    <cellStyle name="20% - Accent3 4" xfId="148" xr:uid="{CA8B5CC5-6046-4BB5-A669-E9590DF42581}"/>
    <cellStyle name="20% - Accent3 4 2" xfId="579" xr:uid="{18DA5F14-B0C2-4AFC-9B70-DEAD8E615C4A}"/>
    <cellStyle name="20% - Accent3 4 3" xfId="370" xr:uid="{EC5A29FE-1A51-4D7A-8D5C-3926184440D0}"/>
    <cellStyle name="20% - Accent3 5" xfId="167" xr:uid="{2055EC0F-1DB5-4C1E-BCED-3A720437F373}"/>
    <cellStyle name="20% - Accent3 5 2" xfId="597" xr:uid="{ECDD3E23-0A97-4BE0-B561-A15DA1C894C5}"/>
    <cellStyle name="20% - Accent3 5 3" xfId="388" xr:uid="{7A2C9F72-19D7-4698-8FA6-1120D991C8AF}"/>
    <cellStyle name="20% - Accent3 6" xfId="497" xr:uid="{E544D48A-B14B-4832-B3F1-68804A25FC64}"/>
    <cellStyle name="20% - Accent3 7" xfId="288" xr:uid="{8A170A67-9F5B-46E3-9ADA-072900B4E4A6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562" xr:uid="{C76FADD3-5B16-49CC-B5CB-2B107374AF1E}"/>
    <cellStyle name="20% - Accent4 2 2 3" xfId="353" xr:uid="{85120530-0764-4C1F-9E80-C8706FC6EB2F}"/>
    <cellStyle name="20% - Accent4 2 3" xfId="192" xr:uid="{884E568C-F643-4753-BAAC-EACB9735E083}"/>
    <cellStyle name="20% - Accent4 2 3 2" xfId="622" xr:uid="{176F1C95-D381-40B1-A924-CCC08545FEB8}"/>
    <cellStyle name="20% - Accent4 2 3 3" xfId="413" xr:uid="{7EF40F6D-CA2E-426C-B6AA-0872E893E66D}"/>
    <cellStyle name="20% - Accent4 2 4" xfId="522" xr:uid="{050B8A82-0921-4738-AC63-F1A207FF071E}"/>
    <cellStyle name="20% - Accent4 2 5" xfId="313" xr:uid="{31313D80-9CDF-45F7-905D-7246DB5A9FC0}"/>
    <cellStyle name="20% - Accent4 3" xfId="106" xr:uid="{266FE201-2BF8-4A88-9444-E690B9CFC640}"/>
    <cellStyle name="20% - Accent4 3 2" xfId="213" xr:uid="{9230058B-7E3C-4446-83F5-DF53D3768C0B}"/>
    <cellStyle name="20% - Accent4 3 2 2" xfId="642" xr:uid="{15C424D3-2E02-4D6C-9D35-CB8DD6A00C5F}"/>
    <cellStyle name="20% - Accent4 3 2 3" xfId="433" xr:uid="{C64D8E93-2DDC-47F8-BD6C-5F8FFC383C4D}"/>
    <cellStyle name="20% - Accent4 3 3" xfId="540" xr:uid="{BDB3799B-9C28-4321-895F-463AC6CA85FC}"/>
    <cellStyle name="20% - Accent4 3 4" xfId="331" xr:uid="{BE13B92D-E422-4AF0-8CF9-4AAD442D8BAA}"/>
    <cellStyle name="20% - Accent4 4" xfId="151" xr:uid="{15CA4E04-3C86-4EED-AE82-184C9D602F39}"/>
    <cellStyle name="20% - Accent4 4 2" xfId="582" xr:uid="{BF8F584D-6510-4576-A4BC-0DCA8E223724}"/>
    <cellStyle name="20% - Accent4 4 3" xfId="373" xr:uid="{76E7246C-3EA5-4B3D-8752-702F6D72A568}"/>
    <cellStyle name="20% - Accent4 5" xfId="170" xr:uid="{6E23851C-846B-46AB-8A8D-D5574A15E0C9}"/>
    <cellStyle name="20% - Accent4 5 2" xfId="600" xr:uid="{96B1A717-926D-4D0F-B64C-ADD0B2981AA4}"/>
    <cellStyle name="20% - Accent4 5 3" xfId="391" xr:uid="{F3E2EAD5-7211-4AC3-BEC0-5BEF836AAC7E}"/>
    <cellStyle name="20% - Accent4 6" xfId="500" xr:uid="{DBF73ECB-569B-4E94-92D8-746ED042E955}"/>
    <cellStyle name="20% - Accent4 7" xfId="291" xr:uid="{F77E9828-FF04-45DC-A685-3573788AA473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565" xr:uid="{A55FBDA4-40E6-4040-832F-E2490AF09BF0}"/>
    <cellStyle name="20% - Accent5 2 2 3" xfId="356" xr:uid="{EF6A9EAF-FE35-4D02-8BF3-50D38FE65F31}"/>
    <cellStyle name="20% - Accent5 2 3" xfId="195" xr:uid="{6A1B4121-2A82-4ABB-AEA1-6E70B0A48C4B}"/>
    <cellStyle name="20% - Accent5 2 3 2" xfId="625" xr:uid="{5DD92416-A432-4A57-A26C-8D95916DF5DA}"/>
    <cellStyle name="20% - Accent5 2 3 3" xfId="416" xr:uid="{10848103-5A9A-4AFC-B3CE-F722F68900CB}"/>
    <cellStyle name="20% - Accent5 2 4" xfId="525" xr:uid="{A5C10989-809F-44F6-8AAB-7AE32CDF7A94}"/>
    <cellStyle name="20% - Accent5 2 5" xfId="316" xr:uid="{CCF6640A-C048-4B81-B456-471F2E1E1468}"/>
    <cellStyle name="20% - Accent5 3" xfId="109" xr:uid="{F0D4C6A2-5419-4058-A6E2-06E3CDE2B054}"/>
    <cellStyle name="20% - Accent5 3 2" xfId="216" xr:uid="{60128C7E-38D7-486F-9BB6-4A487BBA4959}"/>
    <cellStyle name="20% - Accent5 3 2 2" xfId="645" xr:uid="{DA5EE606-6475-441B-B857-1DE8BBB50A7A}"/>
    <cellStyle name="20% - Accent5 3 2 3" xfId="436" xr:uid="{EE0C99AB-EA17-4C1B-8AA4-D41A53E4304A}"/>
    <cellStyle name="20% - Accent5 3 3" xfId="543" xr:uid="{115F3CB8-2E14-4CF6-9D27-73842683976B}"/>
    <cellStyle name="20% - Accent5 3 4" xfId="334" xr:uid="{DFA0439C-2249-41CC-8CE8-C8CC8D77BE50}"/>
    <cellStyle name="20% - Accent5 4" xfId="154" xr:uid="{7C78BAC3-D79A-436C-90BF-89430FC9863C}"/>
    <cellStyle name="20% - Accent5 4 2" xfId="585" xr:uid="{95C5D05B-14D4-4074-AF67-92004FFF14CF}"/>
    <cellStyle name="20% - Accent5 4 3" xfId="376" xr:uid="{13A59457-FCE5-4908-95D9-13F2A45DA2AC}"/>
    <cellStyle name="20% - Accent5 5" xfId="173" xr:uid="{A1D882A7-D934-4DAD-8784-052FF3088708}"/>
    <cellStyle name="20% - Accent5 5 2" xfId="603" xr:uid="{A7203C04-6A3A-49D1-A3CB-08D20E6E204A}"/>
    <cellStyle name="20% - Accent5 5 3" xfId="394" xr:uid="{B6CCC28F-640E-45CA-9516-7B71730839E2}"/>
    <cellStyle name="20% - Accent5 6" xfId="503" xr:uid="{4382C796-B808-4DDA-8F99-FC205FD7B050}"/>
    <cellStyle name="20% - Accent5 7" xfId="294" xr:uid="{73C42522-580D-4199-AA09-8440186A64B6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568" xr:uid="{F3A6A8F1-9E9C-4709-ACC9-88C983E4FD8F}"/>
    <cellStyle name="20% - Accent6 2 2 3" xfId="359" xr:uid="{B3A97C6A-85DA-431A-9BB3-CADB24F634D5}"/>
    <cellStyle name="20% - Accent6 2 3" xfId="198" xr:uid="{DAF73023-54A9-4EB8-A0F6-C4FCC516E46D}"/>
    <cellStyle name="20% - Accent6 2 3 2" xfId="628" xr:uid="{0657364F-A35B-4F68-BF10-EE8FA0F9BF7E}"/>
    <cellStyle name="20% - Accent6 2 3 3" xfId="419" xr:uid="{C2897398-165C-412C-9BFF-5F8BDA62949E}"/>
    <cellStyle name="20% - Accent6 2 4" xfId="528" xr:uid="{8E88B342-3D8A-4ADD-86E3-FFF232F549CC}"/>
    <cellStyle name="20% - Accent6 2 5" xfId="319" xr:uid="{D1CC7CAE-3B90-404D-B9C7-19D96B61A5F4}"/>
    <cellStyle name="20% - Accent6 3" xfId="112" xr:uid="{E6C4BDEE-7EC6-402B-8046-351DC906444E}"/>
    <cellStyle name="20% - Accent6 3 2" xfId="219" xr:uid="{ABEC2F53-9D54-47B3-B684-1F575073E0F6}"/>
    <cellStyle name="20% - Accent6 3 2 2" xfId="648" xr:uid="{9303BC22-445B-4FC7-A7AE-42B13008A22E}"/>
    <cellStyle name="20% - Accent6 3 2 3" xfId="439" xr:uid="{F9126D78-B366-419D-92E1-A05F9B997928}"/>
    <cellStyle name="20% - Accent6 3 3" xfId="546" xr:uid="{A23C200B-3CED-4421-A55C-8EDDF56B25E7}"/>
    <cellStyle name="20% - Accent6 3 4" xfId="337" xr:uid="{6EDE2DB8-CF94-4947-88A6-8C937E18C092}"/>
    <cellStyle name="20% - Accent6 4" xfId="157" xr:uid="{5C8AF145-9EAB-439A-94B4-258529AC89E3}"/>
    <cellStyle name="20% - Accent6 4 2" xfId="588" xr:uid="{C8FEAAAA-7910-4B64-913C-FC0DD93BDC0B}"/>
    <cellStyle name="20% - Accent6 4 3" xfId="379" xr:uid="{053825F6-A34B-4771-825C-FE5C8CE63D63}"/>
    <cellStyle name="20% - Accent6 5" xfId="176" xr:uid="{4BAD435A-B37A-4D7A-977E-05EAD0CC7259}"/>
    <cellStyle name="20% - Accent6 5 2" xfId="606" xr:uid="{91CF26DC-3B3A-4C46-9B98-94C8DEAF4DB2}"/>
    <cellStyle name="20% - Accent6 5 3" xfId="397" xr:uid="{4503A86C-B2AF-482B-9C97-C07D19408F8F}"/>
    <cellStyle name="20% - Accent6 6" xfId="506" xr:uid="{285B330D-9D85-4931-A169-0B5E0E3C4E14}"/>
    <cellStyle name="20% - Accent6 7" xfId="297" xr:uid="{DA184D54-2A10-41EF-B6B1-3972A4A0639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554" xr:uid="{0BA8B1AB-12CF-47E3-89FC-9368D982E197}"/>
    <cellStyle name="40% - Accent1 2 2 3" xfId="345" xr:uid="{F9F22885-2871-4D84-B817-04B0F0E98832}"/>
    <cellStyle name="40% - Accent1 2 3" xfId="184" xr:uid="{36CAFCEE-8A40-4613-8628-AE1E2CC7B3B3}"/>
    <cellStyle name="40% - Accent1 2 3 2" xfId="614" xr:uid="{30AFEB50-1090-4AC8-A065-72532E708AE8}"/>
    <cellStyle name="40% - Accent1 2 3 3" xfId="405" xr:uid="{026F9E62-9223-45FF-888A-585FA66ACD3F}"/>
    <cellStyle name="40% - Accent1 2 4" xfId="514" xr:uid="{2E7BD892-6630-49AD-8DD4-D3C99084F527}"/>
    <cellStyle name="40% - Accent1 2 5" xfId="305" xr:uid="{99297310-FA13-4A2F-BC8B-72F3312D63B3}"/>
    <cellStyle name="40% - Accent1 3" xfId="98" xr:uid="{04812B02-B68F-45AF-8A24-C24BFBE6E3B6}"/>
    <cellStyle name="40% - Accent1 3 2" xfId="205" xr:uid="{4E856DAB-8875-4E6B-9856-D78DC3C6F2D1}"/>
    <cellStyle name="40% - Accent1 3 2 2" xfId="634" xr:uid="{B005A13E-ED79-4458-A142-12036AC34BEF}"/>
    <cellStyle name="40% - Accent1 3 2 3" xfId="425" xr:uid="{8B2B0DD4-5B32-4FF1-B5C2-C98D037D1FEF}"/>
    <cellStyle name="40% - Accent1 3 3" xfId="532" xr:uid="{D9E670BA-A4CE-463F-868A-3D5136A8A665}"/>
    <cellStyle name="40% - Accent1 3 4" xfId="323" xr:uid="{A5229601-9107-4179-84E0-F25B79D22D90}"/>
    <cellStyle name="40% - Accent1 4" xfId="143" xr:uid="{8808754B-03CE-4464-A189-370FA07A8B80}"/>
    <cellStyle name="40% - Accent1 4 2" xfId="574" xr:uid="{F3810168-FEA9-434C-9963-5A2474B9A16E}"/>
    <cellStyle name="40% - Accent1 4 3" xfId="365" xr:uid="{44DB1902-DE31-4817-842C-980AE8EE56C6}"/>
    <cellStyle name="40% - Accent1 5" xfId="162" xr:uid="{2062D9D7-0B36-4F72-A3F6-E2003CED6EB4}"/>
    <cellStyle name="40% - Accent1 5 2" xfId="592" xr:uid="{437EEF9B-7BD7-4680-A301-084E797FBE22}"/>
    <cellStyle name="40% - Accent1 5 3" xfId="383" xr:uid="{2FA5966A-CB57-432F-BD2E-72B210441368}"/>
    <cellStyle name="40% - Accent1 6" xfId="492" xr:uid="{76B5E8D1-24CC-463D-B9D3-8A0DD0B3DAF3}"/>
    <cellStyle name="40% - Accent1 7" xfId="283" xr:uid="{9E648E3C-2244-4CA8-97BB-CFDD8A6AB248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557" xr:uid="{032B168A-F83F-4004-AD19-A5C0957FF1E1}"/>
    <cellStyle name="40% - Accent2 2 2 3" xfId="348" xr:uid="{37639BBC-FC3D-456A-951B-3581D443B362}"/>
    <cellStyle name="40% - Accent2 2 3" xfId="187" xr:uid="{0B5D4CC6-DB37-4965-B0EF-1F29BDBF6FDD}"/>
    <cellStyle name="40% - Accent2 2 3 2" xfId="617" xr:uid="{B9AC4EAF-5A73-4D59-9971-9734E9EC8006}"/>
    <cellStyle name="40% - Accent2 2 3 3" xfId="408" xr:uid="{4BE65AE8-F1B4-4644-A0B9-52D407355ECE}"/>
    <cellStyle name="40% - Accent2 2 4" xfId="517" xr:uid="{E59B5AAC-167C-436D-906B-AA455406D4B2}"/>
    <cellStyle name="40% - Accent2 2 5" xfId="308" xr:uid="{310B1934-4EC4-42F7-AF6F-6F234211DA19}"/>
    <cellStyle name="40% - Accent2 3" xfId="101" xr:uid="{47227AFF-B0C1-493B-A340-B78D6BF7366D}"/>
    <cellStyle name="40% - Accent2 3 2" xfId="208" xr:uid="{DF7A8EB4-DAC7-4CC6-9990-C9033D0E110F}"/>
    <cellStyle name="40% - Accent2 3 2 2" xfId="637" xr:uid="{A2402FF1-D5F4-4BB2-8AB7-8950902E7286}"/>
    <cellStyle name="40% - Accent2 3 2 3" xfId="428" xr:uid="{990A4CAE-7B3A-4DF4-BAF4-EDE59FAC60DA}"/>
    <cellStyle name="40% - Accent2 3 3" xfId="535" xr:uid="{7667196A-15CE-4293-A8CA-B21D7393E0CC}"/>
    <cellStyle name="40% - Accent2 3 4" xfId="326" xr:uid="{FCFF0BA8-EEBC-4A91-98EE-7205D0F19906}"/>
    <cellStyle name="40% - Accent2 4" xfId="146" xr:uid="{E1473244-7BC8-4C77-A937-7A84DBBB1B20}"/>
    <cellStyle name="40% - Accent2 4 2" xfId="577" xr:uid="{CEF479B2-0EBB-4FC0-835E-1A353492C9CA}"/>
    <cellStyle name="40% - Accent2 4 3" xfId="368" xr:uid="{1C735016-26B4-42DA-9BA1-BB3F85D0CECD}"/>
    <cellStyle name="40% - Accent2 5" xfId="165" xr:uid="{5FD2AE41-DECC-4D99-88AA-9F36132645B9}"/>
    <cellStyle name="40% - Accent2 5 2" xfId="595" xr:uid="{68332D69-F0E2-4011-81C5-94843940EDBA}"/>
    <cellStyle name="40% - Accent2 5 3" xfId="386" xr:uid="{9CC45E73-A501-4B0F-B541-6B04F5D06304}"/>
    <cellStyle name="40% - Accent2 6" xfId="495" xr:uid="{6D8C6943-4538-48AB-BE79-5B2E8EDB216D}"/>
    <cellStyle name="40% - Accent2 7" xfId="286" xr:uid="{57DD8250-C4FD-4E1D-9636-0FDD4365F3BD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560" xr:uid="{A0B3C397-67CA-4F13-BB98-7180D934E13E}"/>
    <cellStyle name="40% - Accent3 2 2 3" xfId="351" xr:uid="{1D513F84-A1C5-4C60-91AE-9AB6DF747936}"/>
    <cellStyle name="40% - Accent3 2 3" xfId="190" xr:uid="{28121F82-B48C-41B4-AFC7-9512D9370FD5}"/>
    <cellStyle name="40% - Accent3 2 3 2" xfId="620" xr:uid="{C17C0EFC-3DC3-4A33-BB20-6F2D8448D0CC}"/>
    <cellStyle name="40% - Accent3 2 3 3" xfId="411" xr:uid="{4B47D75A-A569-42FF-9C25-8703A884342F}"/>
    <cellStyle name="40% - Accent3 2 4" xfId="520" xr:uid="{A08DF3DA-2040-442B-A3E0-D513B55BF724}"/>
    <cellStyle name="40% - Accent3 2 5" xfId="311" xr:uid="{4BA7B3F5-11B1-48E5-8F58-55E0D862CE1B}"/>
    <cellStyle name="40% - Accent3 3" xfId="104" xr:uid="{845014C1-6B5D-41E3-93C7-A5F838DCC6C5}"/>
    <cellStyle name="40% - Accent3 3 2" xfId="211" xr:uid="{846306BB-6BB7-4294-ABC0-BA72F38FA7C6}"/>
    <cellStyle name="40% - Accent3 3 2 2" xfId="640" xr:uid="{3C36014D-CE27-4EBC-9184-4D88133A3511}"/>
    <cellStyle name="40% - Accent3 3 2 3" xfId="431" xr:uid="{379BF508-8C67-4DE0-8171-90907BF8885F}"/>
    <cellStyle name="40% - Accent3 3 3" xfId="538" xr:uid="{6C3EB6A0-CF4C-4ECA-95F7-B4B58F9D35D6}"/>
    <cellStyle name="40% - Accent3 3 4" xfId="329" xr:uid="{B38A2286-56E6-4CA0-BF06-0BF74CFD9D28}"/>
    <cellStyle name="40% - Accent3 4" xfId="149" xr:uid="{3A882C1D-76DF-426F-84CD-36005E49AC0B}"/>
    <cellStyle name="40% - Accent3 4 2" xfId="580" xr:uid="{BEADB9FC-760F-4C84-BC10-04989D989426}"/>
    <cellStyle name="40% - Accent3 4 3" xfId="371" xr:uid="{0CFB1E54-DC48-43B4-8D01-D9D09DB30E5D}"/>
    <cellStyle name="40% - Accent3 5" xfId="168" xr:uid="{642DD920-63CD-442A-ABF3-D7741E5BEC2B}"/>
    <cellStyle name="40% - Accent3 5 2" xfId="598" xr:uid="{A63B53A1-64F0-4697-A91D-7F76F4F54832}"/>
    <cellStyle name="40% - Accent3 5 3" xfId="389" xr:uid="{D2F73E9F-625E-482C-AFE9-0EB99E04567D}"/>
    <cellStyle name="40% - Accent3 6" xfId="498" xr:uid="{EAB4BEA1-1B0B-49BD-B757-F448E903999D}"/>
    <cellStyle name="40% - Accent3 7" xfId="289" xr:uid="{975DC23F-A20F-4055-99C5-F34788936C2C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563" xr:uid="{42164ABD-5FBC-4335-87F3-82BBB3818C6F}"/>
    <cellStyle name="40% - Accent4 2 2 3" xfId="354" xr:uid="{485601C0-5F10-44B1-9CAA-646565255E17}"/>
    <cellStyle name="40% - Accent4 2 3" xfId="193" xr:uid="{B81116A3-CD2B-4602-9D62-BC6F7E638B81}"/>
    <cellStyle name="40% - Accent4 2 3 2" xfId="623" xr:uid="{EDBB1836-FBFB-4A4C-9BFD-74A9DF644D86}"/>
    <cellStyle name="40% - Accent4 2 3 3" xfId="414" xr:uid="{03587573-6C68-4689-B13F-8DE7B2334006}"/>
    <cellStyle name="40% - Accent4 2 4" xfId="523" xr:uid="{73A92083-7BF6-4B44-BE1C-C8CC23FDE96C}"/>
    <cellStyle name="40% - Accent4 2 5" xfId="314" xr:uid="{7604598C-0CD4-477F-B910-C8F887970431}"/>
    <cellStyle name="40% - Accent4 3" xfId="107" xr:uid="{CAB5C57B-3435-4488-8AC5-D132FB5C5E26}"/>
    <cellStyle name="40% - Accent4 3 2" xfId="214" xr:uid="{B14BC85C-58D7-42C7-8D7F-0C7360DD40E1}"/>
    <cellStyle name="40% - Accent4 3 2 2" xfId="643" xr:uid="{1F842F5E-AD7B-4C41-A36C-3D778CE90E07}"/>
    <cellStyle name="40% - Accent4 3 2 3" xfId="434" xr:uid="{5595EE19-5473-4502-844F-68C5F0B17AF9}"/>
    <cellStyle name="40% - Accent4 3 3" xfId="541" xr:uid="{A3863E45-F132-4640-838A-40772DA8A47E}"/>
    <cellStyle name="40% - Accent4 3 4" xfId="332" xr:uid="{E8CDBB3C-3948-472E-BE46-A1FB205CE789}"/>
    <cellStyle name="40% - Accent4 4" xfId="152" xr:uid="{230744E3-A761-492A-BAEF-72335412E9C2}"/>
    <cellStyle name="40% - Accent4 4 2" xfId="583" xr:uid="{745A292B-8552-4816-9B84-884A18EAAA95}"/>
    <cellStyle name="40% - Accent4 4 3" xfId="374" xr:uid="{CDB33AEE-CA58-4E12-8752-C861B427DA2B}"/>
    <cellStyle name="40% - Accent4 5" xfId="171" xr:uid="{13161DEB-C201-4596-944C-B656A57DF9E6}"/>
    <cellStyle name="40% - Accent4 5 2" xfId="601" xr:uid="{DA609648-391B-44C4-AD7C-0C991C4680C8}"/>
    <cellStyle name="40% - Accent4 5 3" xfId="392" xr:uid="{FE0913D4-F34A-4F2A-AB39-3B7277897251}"/>
    <cellStyle name="40% - Accent4 6" xfId="501" xr:uid="{E4E7855A-09B8-4178-8349-0C3EBB0E42B5}"/>
    <cellStyle name="40% - Accent4 7" xfId="292" xr:uid="{BF478009-4A59-4653-A373-1F3DE567E69A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566" xr:uid="{3BCE5429-0DE8-425D-AA22-53BA4ADF0137}"/>
    <cellStyle name="40% - Accent5 2 2 3" xfId="357" xr:uid="{7661C3CC-9A3A-4C7A-80A7-81E6167A8D80}"/>
    <cellStyle name="40% - Accent5 2 3" xfId="196" xr:uid="{EAE503BA-2CFF-4939-AC29-0A2704344615}"/>
    <cellStyle name="40% - Accent5 2 3 2" xfId="626" xr:uid="{2887692D-28E7-4C93-9D67-C4DFA1957287}"/>
    <cellStyle name="40% - Accent5 2 3 3" xfId="417" xr:uid="{6954F5D2-4D2F-415E-97AF-6EF2DC82A26C}"/>
    <cellStyle name="40% - Accent5 2 4" xfId="526" xr:uid="{FDF60CA9-9FD9-49D1-8602-B4EE9C3B3149}"/>
    <cellStyle name="40% - Accent5 2 5" xfId="317" xr:uid="{94E41808-311E-4764-89CE-B9A284311863}"/>
    <cellStyle name="40% - Accent5 3" xfId="110" xr:uid="{B7E21DAD-773F-4411-ACAC-D63F5F74933A}"/>
    <cellStyle name="40% - Accent5 3 2" xfId="217" xr:uid="{B55743B4-DEB1-4190-8859-BA3BE8961962}"/>
    <cellStyle name="40% - Accent5 3 2 2" xfId="646" xr:uid="{AC399EA6-0D2D-48BE-A37C-5F1BF832BC85}"/>
    <cellStyle name="40% - Accent5 3 2 3" xfId="437" xr:uid="{2F897D72-5813-4FEB-89C0-46D70DB03B4C}"/>
    <cellStyle name="40% - Accent5 3 3" xfId="544" xr:uid="{105CA739-BDD1-4BEF-B0B2-493825C8D706}"/>
    <cellStyle name="40% - Accent5 3 4" xfId="335" xr:uid="{1B6F8A53-863F-40CF-8340-1999990CB499}"/>
    <cellStyle name="40% - Accent5 4" xfId="155" xr:uid="{7E831290-9976-45C8-B191-023FED3E276C}"/>
    <cellStyle name="40% - Accent5 4 2" xfId="586" xr:uid="{2FDD5626-EC24-4DB1-A601-C2BD5229DBFE}"/>
    <cellStyle name="40% - Accent5 4 3" xfId="377" xr:uid="{A2217DCF-7534-4B1D-AF44-5FD33D5A5C7A}"/>
    <cellStyle name="40% - Accent5 5" xfId="174" xr:uid="{ABBE2AAB-F088-45D7-809E-C7C4B2FAB4DF}"/>
    <cellStyle name="40% - Accent5 5 2" xfId="604" xr:uid="{571A9147-B865-4148-B5E6-D4424B9363FD}"/>
    <cellStyle name="40% - Accent5 5 3" xfId="395" xr:uid="{8C57DEAB-8563-450F-8371-15DC4B7FE45E}"/>
    <cellStyle name="40% - Accent5 6" xfId="504" xr:uid="{2EE44AFD-F1A5-4D9B-9682-3728B50612B3}"/>
    <cellStyle name="40% - Accent5 7" xfId="295" xr:uid="{31F2DC5A-4F3A-444F-A6B9-43E517501AC7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569" xr:uid="{5C97263D-D213-4C00-8DA6-42E59260C7FC}"/>
    <cellStyle name="40% - Accent6 2 2 3" xfId="360" xr:uid="{51139689-DECE-41BD-AD67-B901E772275A}"/>
    <cellStyle name="40% - Accent6 2 3" xfId="199" xr:uid="{3645B08E-02BF-4B22-A50B-9F594AE87E18}"/>
    <cellStyle name="40% - Accent6 2 3 2" xfId="629" xr:uid="{00A594A2-1893-422D-84EA-08B6A2F41FF1}"/>
    <cellStyle name="40% - Accent6 2 3 3" xfId="420" xr:uid="{91A5CEB7-6AAB-43B1-A845-15E91CD87BAF}"/>
    <cellStyle name="40% - Accent6 2 4" xfId="529" xr:uid="{CCA060B1-29BD-47DC-9DDF-F109EEAD4347}"/>
    <cellStyle name="40% - Accent6 2 5" xfId="320" xr:uid="{4AF4154F-A39B-46F7-82EB-8438DB6D5DEF}"/>
    <cellStyle name="40% - Accent6 3" xfId="113" xr:uid="{66BC72A3-65D4-46C2-A7CE-5E13016D3E45}"/>
    <cellStyle name="40% - Accent6 3 2" xfId="220" xr:uid="{840622C0-AA54-4E61-9CCA-F125B0E4A30B}"/>
    <cellStyle name="40% - Accent6 3 2 2" xfId="649" xr:uid="{F0F3CF72-2927-400F-8D27-E9414ECB6BB6}"/>
    <cellStyle name="40% - Accent6 3 2 3" xfId="440" xr:uid="{A749545F-8EDB-47EB-9072-F7E85771665D}"/>
    <cellStyle name="40% - Accent6 3 3" xfId="547" xr:uid="{C6D40B36-141A-4B30-97D9-2C115906623F}"/>
    <cellStyle name="40% - Accent6 3 4" xfId="338" xr:uid="{7E846C9C-79B1-46A2-8C8A-0F19CB218F3C}"/>
    <cellStyle name="40% - Accent6 4" xfId="158" xr:uid="{CDF6B68D-93C4-4C56-8A0A-4779D5AAE6F7}"/>
    <cellStyle name="40% - Accent6 4 2" xfId="589" xr:uid="{A2540FEF-B1B3-438C-8B5B-B80216BC28A8}"/>
    <cellStyle name="40% - Accent6 4 3" xfId="380" xr:uid="{8E152C19-6D4F-4AD7-AC1D-C93CC790D571}"/>
    <cellStyle name="40% - Accent6 5" xfId="177" xr:uid="{A72D023D-8E34-48F8-95B9-648DBA65E428}"/>
    <cellStyle name="40% - Accent6 5 2" xfId="607" xr:uid="{2FEE92D5-A68C-4D54-8F65-76C01AADB568}"/>
    <cellStyle name="40% - Accent6 5 3" xfId="398" xr:uid="{5480A2A9-E9A2-4B8D-8636-B0C532625CE0}"/>
    <cellStyle name="40% - Accent6 6" xfId="507" xr:uid="{876A3CCC-302C-4E65-85B4-BBF0A5D0FEEA}"/>
    <cellStyle name="40% - Accent6 7" xfId="298" xr:uid="{F6764005-B508-4352-8BE4-458097D078C2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555" xr:uid="{F107EB1D-B79C-4B71-9F51-59A5C990DC58}"/>
    <cellStyle name="60% - Accent1 2 2 3" xfId="346" xr:uid="{8587DBAB-9B17-4FAC-8DC3-D1138D2D609A}"/>
    <cellStyle name="60% - Accent1 2 3" xfId="185" xr:uid="{850E4355-B996-4D5B-B163-FAA30675B5CC}"/>
    <cellStyle name="60% - Accent1 2 3 2" xfId="615" xr:uid="{B28C0C5A-BF3F-4477-8B4C-E3862AC4FC56}"/>
    <cellStyle name="60% - Accent1 2 3 3" xfId="406" xr:uid="{AFD0D97C-D693-452E-A7CC-AB7D30277C79}"/>
    <cellStyle name="60% - Accent1 2 4" xfId="515" xr:uid="{304FBF0D-A54D-44E2-880A-474E374DC042}"/>
    <cellStyle name="60% - Accent1 2 5" xfId="306" xr:uid="{304AAAA4-899F-4309-8E04-6157497A9E72}"/>
    <cellStyle name="60% - Accent1 3" xfId="99" xr:uid="{803723EE-7318-475B-A138-43C556011496}"/>
    <cellStyle name="60% - Accent1 3 2" xfId="206" xr:uid="{E601E6C4-CB0B-4929-B4BC-6E67B86AC23E}"/>
    <cellStyle name="60% - Accent1 3 2 2" xfId="635" xr:uid="{91A1B2E6-F14A-4B9D-B80B-0E9A54089699}"/>
    <cellStyle name="60% - Accent1 3 2 3" xfId="426" xr:uid="{CEB0C012-C94B-4B1B-80F0-39ABB99B2B35}"/>
    <cellStyle name="60% - Accent1 3 3" xfId="533" xr:uid="{92C060C8-C6BF-4619-B71C-B5B292C93738}"/>
    <cellStyle name="60% - Accent1 3 4" xfId="324" xr:uid="{5FE59890-33C9-414D-8923-0E6EB2540570}"/>
    <cellStyle name="60% - Accent1 4" xfId="144" xr:uid="{BF121C65-86D1-449B-8016-5039D8E75C70}"/>
    <cellStyle name="60% - Accent1 4 2" xfId="575" xr:uid="{9F5FF0FA-7A7E-4027-9E5C-4D42E12854CF}"/>
    <cellStyle name="60% - Accent1 4 3" xfId="366" xr:uid="{D903A06E-56CC-4627-8AB6-17CC46762F32}"/>
    <cellStyle name="60% - Accent1 5" xfId="163" xr:uid="{B8A23575-DB91-441F-80CD-5597F0E57AD8}"/>
    <cellStyle name="60% - Accent1 5 2" xfId="593" xr:uid="{B5D00B08-5E0C-47D4-B2FA-2DAAE474D591}"/>
    <cellStyle name="60% - Accent1 5 3" xfId="384" xr:uid="{B4E1D4C1-E3E4-4C1A-ACFA-5D2989D0C6FB}"/>
    <cellStyle name="60% - Accent1 6" xfId="493" xr:uid="{0C198472-6C0F-4E0D-BF57-A482578FBBCE}"/>
    <cellStyle name="60% - Accent1 7" xfId="284" xr:uid="{7AA62C54-2CDA-498F-9224-0658A3F9EFB8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558" xr:uid="{B9CC27B9-2F5A-489D-BC8A-7A25067807B6}"/>
    <cellStyle name="60% - Accent2 2 2 3" xfId="349" xr:uid="{009C1147-151A-4571-89A2-3090431E2717}"/>
    <cellStyle name="60% - Accent2 2 3" xfId="188" xr:uid="{710C7AA2-C293-4A52-9E69-2FC9C3AB2E0E}"/>
    <cellStyle name="60% - Accent2 2 3 2" xfId="618" xr:uid="{79950808-11FA-413B-8C43-7EC2FB043822}"/>
    <cellStyle name="60% - Accent2 2 3 3" xfId="409" xr:uid="{FB4F58C5-F7CA-4A21-8B31-3CD465488D67}"/>
    <cellStyle name="60% - Accent2 2 4" xfId="518" xr:uid="{EB915BDF-F487-405B-938C-E15E5764ACA6}"/>
    <cellStyle name="60% - Accent2 2 5" xfId="309" xr:uid="{F30C1EED-3835-4400-A42F-138ABD64E0B4}"/>
    <cellStyle name="60% - Accent2 3" xfId="102" xr:uid="{E5CF9698-09EF-4539-BDAE-48D1F29B0808}"/>
    <cellStyle name="60% - Accent2 3 2" xfId="209" xr:uid="{A410D82C-3A92-4241-94F5-03B94573E4CC}"/>
    <cellStyle name="60% - Accent2 3 2 2" xfId="638" xr:uid="{B8DD0676-1767-4EDB-8799-3E0D54A44CF4}"/>
    <cellStyle name="60% - Accent2 3 2 3" xfId="429" xr:uid="{28E4F9C1-8D6B-47A0-914F-073ABD5CBFE2}"/>
    <cellStyle name="60% - Accent2 3 3" xfId="536" xr:uid="{E9479587-422A-4B37-A5D1-F74FD74B4675}"/>
    <cellStyle name="60% - Accent2 3 4" xfId="327" xr:uid="{400DFB13-1D0F-41B7-8719-2B370635087D}"/>
    <cellStyle name="60% - Accent2 4" xfId="147" xr:uid="{0B17728C-6711-4DB2-97B3-0653D88614F2}"/>
    <cellStyle name="60% - Accent2 4 2" xfId="578" xr:uid="{8AAF3A62-48C8-4A39-932B-E502C268FD5A}"/>
    <cellStyle name="60% - Accent2 4 3" xfId="369" xr:uid="{982D3746-12BC-4873-8E7D-B72B13FD1316}"/>
    <cellStyle name="60% - Accent2 5" xfId="166" xr:uid="{C575563B-4F25-428F-984F-DD1BE54DF91B}"/>
    <cellStyle name="60% - Accent2 5 2" xfId="596" xr:uid="{183E16A0-9C10-4438-9508-4DD25C532BE5}"/>
    <cellStyle name="60% - Accent2 5 3" xfId="387" xr:uid="{486E9771-36B2-422C-9A49-7276895F404B}"/>
    <cellStyle name="60% - Accent2 6" xfId="496" xr:uid="{9432CCA5-0B9C-439A-A575-BC6E394D060C}"/>
    <cellStyle name="60% - Accent2 7" xfId="287" xr:uid="{15C55869-C3FA-4F58-99C1-22A3C9EEB4CD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561" xr:uid="{35424F56-028F-410E-8D51-59307CB630CD}"/>
    <cellStyle name="60% - Accent3 2 2 3" xfId="352" xr:uid="{E48E3D9E-0AD2-40E0-822E-273E33DE9810}"/>
    <cellStyle name="60% - Accent3 2 3" xfId="191" xr:uid="{C0CEBABA-E536-4EC1-B0B8-EB160EAE4571}"/>
    <cellStyle name="60% - Accent3 2 3 2" xfId="621" xr:uid="{55B62804-13FB-49B4-8136-C92955248449}"/>
    <cellStyle name="60% - Accent3 2 3 3" xfId="412" xr:uid="{7D7A9F99-4D92-456D-B67F-E84BF44BA74B}"/>
    <cellStyle name="60% - Accent3 2 4" xfId="521" xr:uid="{79B50053-61DD-497C-A209-1F87592D90B3}"/>
    <cellStyle name="60% - Accent3 2 5" xfId="312" xr:uid="{60CB5C6A-2338-4DF6-8622-F19D9D8DAA3A}"/>
    <cellStyle name="60% - Accent3 3" xfId="105" xr:uid="{27043DBB-D64D-413C-B976-8702797B8DDD}"/>
    <cellStyle name="60% - Accent3 3 2" xfId="212" xr:uid="{1FE03BC8-D57B-4AF1-BD1A-79E4D2B5B4A6}"/>
    <cellStyle name="60% - Accent3 3 2 2" xfId="641" xr:uid="{4AEF687F-B41F-4E80-8043-7FC2CD36D1B4}"/>
    <cellStyle name="60% - Accent3 3 2 3" xfId="432" xr:uid="{DD4A9B6D-31CC-4AD0-81A4-965C203D3A78}"/>
    <cellStyle name="60% - Accent3 3 3" xfId="539" xr:uid="{D865B6FA-8271-43B9-A496-8A1730219582}"/>
    <cellStyle name="60% - Accent3 3 4" xfId="330" xr:uid="{DF1D1418-0891-4469-B862-8C27D7358466}"/>
    <cellStyle name="60% - Accent3 4" xfId="150" xr:uid="{4AFD1734-EF22-4E28-A25A-D629810F491D}"/>
    <cellStyle name="60% - Accent3 4 2" xfId="581" xr:uid="{829FDBDB-DEDB-4E87-B3E7-03FA73C760C0}"/>
    <cellStyle name="60% - Accent3 4 3" xfId="372" xr:uid="{654E45AC-F8B4-42B1-A5D3-84CB3D53C70F}"/>
    <cellStyle name="60% - Accent3 5" xfId="169" xr:uid="{BCF01143-FBBF-4C50-813A-7A3118C83FCB}"/>
    <cellStyle name="60% - Accent3 5 2" xfId="599" xr:uid="{3219FB6D-52DB-4208-8AA5-CA61B1D3CA5C}"/>
    <cellStyle name="60% - Accent3 5 3" xfId="390" xr:uid="{FBA119FD-234D-4089-ADC9-A8B2B135308E}"/>
    <cellStyle name="60% - Accent3 6" xfId="499" xr:uid="{B3C8FCE1-F973-4820-8CA1-16A614C36C85}"/>
    <cellStyle name="60% - Accent3 7" xfId="290" xr:uid="{0DBBFDD0-EAA5-4097-B160-CA78C5FB7260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564" xr:uid="{333A07D0-2186-4C4B-89B7-CF3BD5A57198}"/>
    <cellStyle name="60% - Accent4 2 2 3" xfId="355" xr:uid="{D8D26578-D27C-483D-BFC2-03BC231E78DB}"/>
    <cellStyle name="60% - Accent4 2 3" xfId="194" xr:uid="{821320DE-3CA4-4123-BED1-5A52159F5A47}"/>
    <cellStyle name="60% - Accent4 2 3 2" xfId="624" xr:uid="{8352EA2A-44D3-4378-8593-23AFD5F495C7}"/>
    <cellStyle name="60% - Accent4 2 3 3" xfId="415" xr:uid="{BCEB6426-6149-46C6-9EFF-E2AE784491A5}"/>
    <cellStyle name="60% - Accent4 2 4" xfId="524" xr:uid="{ADB6DB23-082B-4FD5-9BE5-04A6EDEC5C21}"/>
    <cellStyle name="60% - Accent4 2 5" xfId="315" xr:uid="{7CBE5FA1-3750-4C39-AE57-E69E38BBF7B3}"/>
    <cellStyle name="60% - Accent4 3" xfId="108" xr:uid="{30D32D85-D0A1-4F76-81B5-295FB24F2F7B}"/>
    <cellStyle name="60% - Accent4 3 2" xfId="215" xr:uid="{D1ADB72B-1557-4E2D-8C1D-A90BCDEBA28D}"/>
    <cellStyle name="60% - Accent4 3 2 2" xfId="644" xr:uid="{75A92A70-8B08-46F5-B864-D977C70280C3}"/>
    <cellStyle name="60% - Accent4 3 2 3" xfId="435" xr:uid="{1A2AD92C-AA46-4FD6-97ED-D6864A673603}"/>
    <cellStyle name="60% - Accent4 3 3" xfId="542" xr:uid="{2AF05228-0F26-4236-95FC-22C48F6DE016}"/>
    <cellStyle name="60% - Accent4 3 4" xfId="333" xr:uid="{A121532F-7DE0-454D-93EA-F014A953A34C}"/>
    <cellStyle name="60% - Accent4 4" xfId="153" xr:uid="{5302F50C-A7D3-4230-ACF6-D162DFE57150}"/>
    <cellStyle name="60% - Accent4 4 2" xfId="584" xr:uid="{85E21892-9ED6-41E5-B84C-1FB166C10E72}"/>
    <cellStyle name="60% - Accent4 4 3" xfId="375" xr:uid="{6D80D718-15D7-41EC-BFDF-F4AD77DDE85E}"/>
    <cellStyle name="60% - Accent4 5" xfId="172" xr:uid="{CA86961C-3ADC-496F-84DA-7FEE2B3E18F5}"/>
    <cellStyle name="60% - Accent4 5 2" xfId="602" xr:uid="{FD2A0488-1020-4649-93A0-141C2E4C48F6}"/>
    <cellStyle name="60% - Accent4 5 3" xfId="393" xr:uid="{41941969-53F7-43F4-82BC-99A67F95654B}"/>
    <cellStyle name="60% - Accent4 6" xfId="502" xr:uid="{8C2E7CEF-AFE6-40A0-A414-34A254818BFC}"/>
    <cellStyle name="60% - Accent4 7" xfId="293" xr:uid="{597EBF13-2A85-4986-A59D-C25C7D6C1254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567" xr:uid="{372E0FE9-68E1-44DB-A416-BF8E5AAB7247}"/>
    <cellStyle name="60% - Accent5 2 2 3" xfId="358" xr:uid="{CE681248-B92A-4FD0-943A-D6999B104F82}"/>
    <cellStyle name="60% - Accent5 2 3" xfId="197" xr:uid="{13675E2F-D381-4275-A089-5B5A5ADC130D}"/>
    <cellStyle name="60% - Accent5 2 3 2" xfId="627" xr:uid="{0ECB6FAE-0EE1-4417-AE88-62A264241DC2}"/>
    <cellStyle name="60% - Accent5 2 3 3" xfId="418" xr:uid="{119A6054-E4E4-4418-A118-EED5168861FA}"/>
    <cellStyle name="60% - Accent5 2 4" xfId="527" xr:uid="{0E3A342D-500D-4D06-A4ED-9A5FF6431B77}"/>
    <cellStyle name="60% - Accent5 2 5" xfId="318" xr:uid="{B9AAC66F-52F2-45D3-8436-570B3E9BFA8A}"/>
    <cellStyle name="60% - Accent5 3" xfId="111" xr:uid="{30A342AA-2933-4076-8E55-9A1F663F598F}"/>
    <cellStyle name="60% - Accent5 3 2" xfId="218" xr:uid="{9BCCC108-3155-4E0C-949D-E2CBD9EB8F0E}"/>
    <cellStyle name="60% - Accent5 3 2 2" xfId="647" xr:uid="{3A23935D-75ED-449C-9512-9F42CE051036}"/>
    <cellStyle name="60% - Accent5 3 2 3" xfId="438" xr:uid="{FFBE9132-24F0-4C52-B769-B9ADB5CB96D4}"/>
    <cellStyle name="60% - Accent5 3 3" xfId="545" xr:uid="{B308AFF2-709A-4068-B5BA-B2165F547757}"/>
    <cellStyle name="60% - Accent5 3 4" xfId="336" xr:uid="{4CC6A517-F665-4803-BB36-DE41B8FB4E2C}"/>
    <cellStyle name="60% - Accent5 4" xfId="156" xr:uid="{2E378284-A488-44DB-AB7F-40B4C7F5C14D}"/>
    <cellStyle name="60% - Accent5 4 2" xfId="587" xr:uid="{B34F1265-9A56-45A5-B928-FC43828A9139}"/>
    <cellStyle name="60% - Accent5 4 3" xfId="378" xr:uid="{34D7A3CC-B0AB-4EA1-8002-673F399E011F}"/>
    <cellStyle name="60% - Accent5 5" xfId="175" xr:uid="{7A7EB7C2-424D-490E-AB22-36A743745573}"/>
    <cellStyle name="60% - Accent5 5 2" xfId="605" xr:uid="{49D25A9A-CE64-47BB-93B3-37EBA1A8D5C4}"/>
    <cellStyle name="60% - Accent5 5 3" xfId="396" xr:uid="{1F57202A-3257-4C4C-A836-7770E62145E8}"/>
    <cellStyle name="60% - Accent5 6" xfId="505" xr:uid="{370B13FA-C65D-46C2-AC3F-A8132D0A3CF0}"/>
    <cellStyle name="60% - Accent5 7" xfId="296" xr:uid="{1F709A5B-BA66-45CF-8D95-07DC412762B0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570" xr:uid="{29452143-8EB7-4639-85FF-E0E17F90FFBF}"/>
    <cellStyle name="60% - Accent6 2 2 3" xfId="361" xr:uid="{7EDEDC5B-321C-407D-B1DD-4B27640A60D0}"/>
    <cellStyle name="60% - Accent6 2 3" xfId="200" xr:uid="{486EB1E9-B921-4651-B6D6-66026DBC1B6D}"/>
    <cellStyle name="60% - Accent6 2 3 2" xfId="630" xr:uid="{0685549B-B05C-44BD-BDFB-327FE7ECA364}"/>
    <cellStyle name="60% - Accent6 2 3 3" xfId="421" xr:uid="{A32BD6BC-C654-4A32-88E1-2A19C5DBCDAD}"/>
    <cellStyle name="60% - Accent6 2 4" xfId="530" xr:uid="{04004966-9883-4E3C-986D-C1D2317AC4A3}"/>
    <cellStyle name="60% - Accent6 2 5" xfId="321" xr:uid="{96E0E1F4-649A-4356-B9AD-85312C77B202}"/>
    <cellStyle name="60% - Accent6 3" xfId="114" xr:uid="{C488931C-7BB3-4391-9374-EA19C9C7B756}"/>
    <cellStyle name="60% - Accent6 3 2" xfId="221" xr:uid="{2C912118-45FF-418E-BFC8-693CF6B1E136}"/>
    <cellStyle name="60% - Accent6 3 2 2" xfId="650" xr:uid="{64B6195E-3CF8-4FE6-8A37-42D047EFB46D}"/>
    <cellStyle name="60% - Accent6 3 2 3" xfId="441" xr:uid="{5E8A1B41-4E16-4A4D-AAA7-888231296889}"/>
    <cellStyle name="60% - Accent6 3 3" xfId="548" xr:uid="{185E260E-77C8-4558-9667-43B58B1D1799}"/>
    <cellStyle name="60% - Accent6 3 4" xfId="339" xr:uid="{13ABD73F-5EA1-4FBF-B8EE-E2A6FC69BC15}"/>
    <cellStyle name="60% - Accent6 4" xfId="159" xr:uid="{F79ABE7C-D069-455A-963F-13CCC4FD2E7A}"/>
    <cellStyle name="60% - Accent6 4 2" xfId="590" xr:uid="{7E1E7A86-D684-4FE0-9DD3-B18DB0E9E8D3}"/>
    <cellStyle name="60% - Accent6 4 3" xfId="381" xr:uid="{113501A0-D3FC-4447-AFD1-E6B11E5B5A41}"/>
    <cellStyle name="60% - Accent6 5" xfId="178" xr:uid="{34C50E97-CB3B-4C81-BD7D-FE032236D28A}"/>
    <cellStyle name="60% - Accent6 5 2" xfId="608" xr:uid="{4CCF2F1E-F772-4386-84D9-0CDD9EA40C83}"/>
    <cellStyle name="60% - Accent6 5 3" xfId="399" xr:uid="{1D2E26DA-B602-476A-BD2A-4CD2BBAFABF8}"/>
    <cellStyle name="60% - Accent6 6" xfId="508" xr:uid="{330F92CB-AAFC-4514-908E-FBB88F735BE7}"/>
    <cellStyle name="60% - Accent6 7" xfId="299" xr:uid="{38673D4B-F457-4D65-8A64-39145FB630B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Excel Built-in Normal" xfId="226" xr:uid="{AF85F460-E9EC-460B-972B-8EA5B9479D62}"/>
    <cellStyle name="Excel Built-in Normal 2" xfId="654" xr:uid="{B1263504-284B-49AD-8DEE-36656E4AABF0}"/>
    <cellStyle name="Excel Built-in Normal 3" xfId="445" xr:uid="{83C83126-F4E3-4607-A232-394142ECCD0E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659" xr:uid="{0DB15A1D-BBA8-4FD4-AB5F-E91AB420CCA6}"/>
    <cellStyle name="Hyperlink 6 3" xfId="450" xr:uid="{E6DF23C7-C459-4782-B1FC-3EBE87FC9FA4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549" xr:uid="{59B7245F-6A94-4E3F-869A-0A80657CE8B6}"/>
    <cellStyle name="Normal 14 2 3" xfId="340" xr:uid="{C1B5909C-D892-466C-AAA1-75862C932A04}"/>
    <cellStyle name="Normal 14 3" xfId="179" xr:uid="{8C450E4B-4248-47B3-A5C6-F0BFC9AA3B7B}"/>
    <cellStyle name="Normal 14 3 2" xfId="609" xr:uid="{248AB76C-802F-4C3B-B188-BB5EBDB347FE}"/>
    <cellStyle name="Normal 14 3 3" xfId="400" xr:uid="{DE2FE1DC-4C1D-406C-A7CB-300A56C6992E}"/>
    <cellStyle name="Normal 14 4" xfId="509" xr:uid="{65F741A6-7E46-476F-AA06-7F8A9C1916D4}"/>
    <cellStyle name="Normal 14 5" xfId="300" xr:uid="{AD3BBC4E-AF7C-4A5D-BDAA-590DA26E0326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551" xr:uid="{DEC1810F-8A86-41EE-BD2E-803F0280407E}"/>
    <cellStyle name="Normal 16 2 3" xfId="342" xr:uid="{747C0886-9DDB-42FC-A075-7280EA16F646}"/>
    <cellStyle name="Normal 16 3" xfId="181" xr:uid="{C29D8921-7C64-4A48-8C18-E2CAB5D202E8}"/>
    <cellStyle name="Normal 16 3 2" xfId="611" xr:uid="{2ACEF0F5-7084-4EF1-9780-747F6118AA31}"/>
    <cellStyle name="Normal 16 3 3" xfId="402" xr:uid="{4738CA2C-CED2-4105-B49B-E99C51EE35FB}"/>
    <cellStyle name="Normal 16 4" xfId="511" xr:uid="{CF383E7A-7799-4B57-9169-CB784A02488A}"/>
    <cellStyle name="Normal 16 5" xfId="302" xr:uid="{22EE708F-B6D4-4D05-A19D-FEFD78CF4C89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631" xr:uid="{48A58DF2-F7FD-42D7-AFBD-55F02A4240B8}"/>
    <cellStyle name="Normal 18 2 3" xfId="422" xr:uid="{02502B9C-CAF2-4BF1-8839-5AE038FCF875}"/>
    <cellStyle name="Normal 18 3" xfId="571" xr:uid="{4747BD80-F07A-44A9-8F1D-04DA8A8FB3E3}"/>
    <cellStyle name="Normal 18 4" xfId="362" xr:uid="{FB9E4BA9-0CE3-4650-99E7-58444A9F92BC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651" xr:uid="{8304F403-2FCC-48A0-9163-9161BD48DF05}"/>
    <cellStyle name="Normal 20 3" xfId="442" xr:uid="{79447E71-71CD-4437-8A4B-D0A8E4228D20}"/>
    <cellStyle name="Normal 21" xfId="224" xr:uid="{6E825E48-1EE3-4B26-B1C4-BDF790D8D9FD}"/>
    <cellStyle name="Normal 21 2" xfId="652" xr:uid="{5CD75597-D2D4-456B-BD5F-85717A62855F}"/>
    <cellStyle name="Normal 21 3" xfId="443" xr:uid="{B2EB5D9B-35E5-4C85-B0BE-0BF57925CC1E}"/>
    <cellStyle name="Normal 22" xfId="225" xr:uid="{25E1F422-E59F-48AC-A752-A89864A115DA}"/>
    <cellStyle name="Normal 22 2" xfId="653" xr:uid="{E980E9E0-447D-4A1F-A3F6-3DEF0D775320}"/>
    <cellStyle name="Normal 22 3" xfId="444" xr:uid="{BA741A04-8038-4F48-AF1D-4785BBE5F048}"/>
    <cellStyle name="Normal 23" xfId="227" xr:uid="{229E90E8-99FD-490D-B222-1CCCAFF9817C}"/>
    <cellStyle name="Normal 23 2" xfId="655" xr:uid="{B3511651-B16F-412D-BC6A-DA2468A234E8}"/>
    <cellStyle name="Normal 23 3" xfId="446" xr:uid="{F0E103F0-771D-41D0-B561-F2F3CF21029A}"/>
    <cellStyle name="Normal 24" xfId="231" xr:uid="{47CB2BBC-ECD1-4686-8A06-767AE0CA218F}"/>
    <cellStyle name="Normal 24 2" xfId="656" xr:uid="{B7170214-22E8-4ECB-B710-B1B0DB2EC831}"/>
    <cellStyle name="Normal 24 3" xfId="447" xr:uid="{902FB57C-23FD-448C-9F0C-C6CE8D9B5B7C}"/>
    <cellStyle name="Normal 25" xfId="233" xr:uid="{3A64EBAF-C453-4E04-B7BE-6073F818AA64}"/>
    <cellStyle name="Normal 25 2" xfId="657" xr:uid="{BA802727-D79C-49F1-BCCC-7C21662DEC0E}"/>
    <cellStyle name="Normal 25 3" xfId="448" xr:uid="{C9ECA15A-BB72-4543-AA06-D4940E663B3E}"/>
    <cellStyle name="Normal 26" xfId="234" xr:uid="{34CD2421-6057-447E-9901-C0B2CC706168}"/>
    <cellStyle name="Normal 26 2" xfId="658" xr:uid="{0906CACA-F412-4451-A1E2-03AC8E51AFBE}"/>
    <cellStyle name="Normal 26 3" xfId="449" xr:uid="{CDDEF06E-24AF-4C62-82FD-DE4513249F8C}"/>
    <cellStyle name="Normal 27" xfId="236" xr:uid="{DB86B32C-B541-4347-9FB3-268FC12F5C56}"/>
    <cellStyle name="Normal 27 2" xfId="660" xr:uid="{4ACDDB5F-3EE2-470F-A91E-DEE28B06867D}"/>
    <cellStyle name="Normal 27 3" xfId="451" xr:uid="{B18DA7EF-5B65-4700-85C7-F930B6BF965E}"/>
    <cellStyle name="Normal 28" xfId="237" xr:uid="{1ACDEA51-CADA-4707-9212-7008D13E9893}"/>
    <cellStyle name="Normal 28 2" xfId="661" xr:uid="{1A9C87F7-7DD7-49B2-B79E-FE32570E490D}"/>
    <cellStyle name="Normal 28 3" xfId="452" xr:uid="{45C58F3B-2C4B-4295-BB7F-40AE1570B822}"/>
    <cellStyle name="Normal 29" xfId="238" xr:uid="{4FFE03A0-A85D-4964-BEC8-AC263757D9C8}"/>
    <cellStyle name="Normal 29 2" xfId="662" xr:uid="{1C89997A-09AE-4AC2-8C2A-F10B59FE6EC7}"/>
    <cellStyle name="Normal 29 3" xfId="453" xr:uid="{A7BB71BA-741F-4D47-ACF6-0F504909A240}"/>
    <cellStyle name="Normal 3" xfId="6" xr:uid="{00000000-0005-0000-0000-00000B000000}"/>
    <cellStyle name="Normal 3 2" xfId="15" xr:uid="{E203C28C-A124-4131-A7B8-14A76C0DF605}"/>
    <cellStyle name="Normal 3 3" xfId="681" xr:uid="{75F383D3-77E3-48A3-A190-56CC0113643C}"/>
    <cellStyle name="Normal 3 4" xfId="685" xr:uid="{EF1F92F4-02CE-4BC1-8C97-B90E51644711}"/>
    <cellStyle name="Normal 30" xfId="239" xr:uid="{B46C6D5F-6E1F-4B80-B08B-2DE4D061F8B0}"/>
    <cellStyle name="Normal 30 2" xfId="663" xr:uid="{D12F92F7-1EF0-46CD-B0E1-8348763115C5}"/>
    <cellStyle name="Normal 30 3" xfId="454" xr:uid="{5EE37003-6227-4533-8743-08E68B7A691D}"/>
    <cellStyle name="Normal 31" xfId="240" xr:uid="{B7F838EC-98D5-4268-9E5B-E01F95929FC0}"/>
    <cellStyle name="Normal 31 2" xfId="664" xr:uid="{7DF8EBA5-47C1-4B67-BE5A-DC1EFA0D494E}"/>
    <cellStyle name="Normal 31 3" xfId="455" xr:uid="{2BDFAD2A-5F4F-4328-AD00-089519CC621D}"/>
    <cellStyle name="Normal 32" xfId="241" xr:uid="{99661E2A-7EE2-4189-8A7E-25C70FB12D0F}"/>
    <cellStyle name="Normal 32 10" xfId="707" xr:uid="{C010F370-74DD-4590-B404-D4445F42C4EA}"/>
    <cellStyle name="Normal 32 11" xfId="712" xr:uid="{6528CEA2-262F-40B9-AF8A-02FA96D16783}"/>
    <cellStyle name="Normal 32 12" xfId="716" xr:uid="{F8511868-BE87-4AFA-99CD-3FA9737E51A7}"/>
    <cellStyle name="Normal 32 13" xfId="721" xr:uid="{38CBB0A4-F569-4881-9F92-4C906AAD9005}"/>
    <cellStyle name="Normal 32 2" xfId="665" xr:uid="{3DF53A70-D2BF-4A4C-9A70-9A56CB8FBB67}"/>
    <cellStyle name="Normal 32 2 10" xfId="723" xr:uid="{2990A6C6-B9D3-45D5-9622-438E630A3288}"/>
    <cellStyle name="Normal 32 2 2" xfId="688" xr:uid="{5E275E36-3080-40F4-B8D4-1C44750A42DA}"/>
    <cellStyle name="Normal 32 2 3" xfId="692" xr:uid="{C1B35C3B-E6B9-426E-9345-6AC629F80982}"/>
    <cellStyle name="Normal 32 2 4" xfId="696" xr:uid="{8020475F-E6A3-48BA-89C3-8F907358B077}"/>
    <cellStyle name="Normal 32 2 5" xfId="701" xr:uid="{3727F2C5-DFF6-4E7B-883E-48617F6BD065}"/>
    <cellStyle name="Normal 32 2 6" xfId="705" xr:uid="{2918D30A-A603-42F3-8E71-B918D2208BFB}"/>
    <cellStyle name="Normal 32 2 7" xfId="709" xr:uid="{1A7DF51A-09EE-43BA-90CD-D5888AAD482C}"/>
    <cellStyle name="Normal 32 2 8" xfId="714" xr:uid="{BE18388C-0160-4EA0-940B-E7F421F11129}"/>
    <cellStyle name="Normal 32 2 9" xfId="718" xr:uid="{E50E1111-C635-4616-90AF-5EE249C7EFFE}"/>
    <cellStyle name="Normal 32 3" xfId="456" xr:uid="{D9F14593-721C-4BDC-876C-110053E5B7EA}"/>
    <cellStyle name="Normal 32 4" xfId="682" xr:uid="{79995356-4D98-462D-9DEF-2CF93E23B610}"/>
    <cellStyle name="Normal 32 5" xfId="686" xr:uid="{9396086A-FA9A-4D55-894B-12D84626646F}"/>
    <cellStyle name="Normal 32 6" xfId="690" xr:uid="{922DB1C0-7FE6-4A49-9DEC-192619AF1714}"/>
    <cellStyle name="Normal 32 7" xfId="694" xr:uid="{2A426143-7FC0-4D8C-8FFB-67898244D891}"/>
    <cellStyle name="Normal 32 8" xfId="699" xr:uid="{A1E48DE9-6311-4025-97E2-0AB4CD556A4A}"/>
    <cellStyle name="Normal 32 9" xfId="703" xr:uid="{EE0A4A48-A64D-4010-9A98-CCA5742CD562}"/>
    <cellStyle name="Normal 33" xfId="242" xr:uid="{1741D0A8-31CD-4B09-84FD-4AC17DD8AF47}"/>
    <cellStyle name="Normal 33 2" xfId="666" xr:uid="{B5E123ED-F399-432B-8756-69D4BE9730A8}"/>
    <cellStyle name="Normal 33 3" xfId="457" xr:uid="{5419D6C6-A499-4AF1-B3A4-4C6BA88CE4EA}"/>
    <cellStyle name="Normal 34" xfId="243" xr:uid="{E7D02BA6-641B-41AE-9BCA-9EFA2A8F399B}"/>
    <cellStyle name="Normal 34 2" xfId="667" xr:uid="{22DEF6F4-FD90-4217-97EC-327812E4C01E}"/>
    <cellStyle name="Normal 34 3" xfId="458" xr:uid="{B2EEC8A3-BE2C-4B80-99C7-1FCFBAB575F7}"/>
    <cellStyle name="Normal 35" xfId="244" xr:uid="{958D9BE6-DC76-4F9A-9B9D-4E2B6B415D37}"/>
    <cellStyle name="Normal 35 2" xfId="668" xr:uid="{42C1B914-D9B8-4426-8DAB-A8D912FCD206}"/>
    <cellStyle name="Normal 35 3" xfId="459" xr:uid="{6C9B51ED-076F-4825-8F2A-DF351B318358}"/>
    <cellStyle name="Normal 36" xfId="245" xr:uid="{D58054BB-BA2F-42E3-B575-5DE59FAA8098}"/>
    <cellStyle name="Normal 36 2" xfId="669" xr:uid="{FE2D6739-ABFE-4446-B9B9-8B07CB3CB2DF}"/>
    <cellStyle name="Normal 36 3" xfId="460" xr:uid="{08355B67-8B28-4487-B9B4-895CABDEB04E}"/>
    <cellStyle name="Normal 37" xfId="246" xr:uid="{1BFEE716-7090-46E4-BF8C-2F37D791E8E0}"/>
    <cellStyle name="Normal 37 2" xfId="670" xr:uid="{A4A83B4C-1D49-4D3F-8AD9-D01A1CFE7A94}"/>
    <cellStyle name="Normal 37 3" xfId="461" xr:uid="{D37D81BF-CF10-4048-AD06-68EFFDE41104}"/>
    <cellStyle name="Normal 38" xfId="247" xr:uid="{2C41D7DF-6292-4633-A978-886FEFF7F899}"/>
    <cellStyle name="Normal 38 2" xfId="671" xr:uid="{6A9404FD-447F-45F3-878F-8FCBC36321A2}"/>
    <cellStyle name="Normal 38 3" xfId="462" xr:uid="{FE2C4FDF-7C6D-4F5E-8FDF-3363C1C5327D}"/>
    <cellStyle name="Normal 39" xfId="248" xr:uid="{40DA6282-2790-423B-B693-D1A2CDB63E03}"/>
    <cellStyle name="Normal 39 2" xfId="672" xr:uid="{7AF14AD3-A24E-4611-A7EF-3374D778A6FB}"/>
    <cellStyle name="Normal 39 3" xfId="463" xr:uid="{BE753D74-4E9A-4D8F-BE4B-07320643BC6D}"/>
    <cellStyle name="Normal 4" xfId="12" xr:uid="{00000000-0005-0000-0000-00000C000000}"/>
    <cellStyle name="Normal 40" xfId="249" xr:uid="{7BF3E98F-3722-4BCE-B40C-3B606F836EA2}"/>
    <cellStyle name="Normal 40 2" xfId="673" xr:uid="{8E3A8DD7-5CC0-4B00-8EF5-A7E46DC2A853}"/>
    <cellStyle name="Normal 40 3" xfId="464" xr:uid="{49A34AFF-CFC2-462F-9CD9-B865F586860C}"/>
    <cellStyle name="Normal 41" xfId="250" xr:uid="{0F7E2AFB-AC7E-4D2B-BBCC-94A0B0464CD1}"/>
    <cellStyle name="Normal 41 2" xfId="674" xr:uid="{D0DD6AFF-7F6D-4E76-8192-82FE345BEF3F}"/>
    <cellStyle name="Normal 41 3" xfId="465" xr:uid="{42E895F0-609D-4E92-9472-F57DFE1C75B8}"/>
    <cellStyle name="Normal 42" xfId="251" xr:uid="{C9A0A127-FDA6-4945-A68A-29ECFFA5511D}"/>
    <cellStyle name="Normal 42 2" xfId="675" xr:uid="{766F981F-9675-468B-83E4-C3DA9A7D0788}"/>
    <cellStyle name="Normal 42 3" xfId="466" xr:uid="{27325625-27CA-43F7-A81F-32C5A0E20FF5}"/>
    <cellStyle name="Normal 43" xfId="252" xr:uid="{49995EC9-EEFF-43E7-A826-FCEFCD034715}"/>
    <cellStyle name="Normal 43 2" xfId="676" xr:uid="{856FC57E-FFB6-4E06-99E0-7FB595127261}"/>
    <cellStyle name="Normal 43 3" xfId="467" xr:uid="{F7960BBA-9C10-47B5-A338-3753AFFFE02B}"/>
    <cellStyle name="Normal 44" xfId="253" xr:uid="{8EB75317-2234-4853-B355-3C8E998AB9A6}"/>
    <cellStyle name="Normal 44 2" xfId="677" xr:uid="{4EC0D148-16FD-4D9D-9A66-C4D9032F7A20}"/>
    <cellStyle name="Normal 44 3" xfId="468" xr:uid="{58F1CCF3-285E-44DC-9F3B-6D4654E74DFF}"/>
    <cellStyle name="Normal 45" xfId="254" xr:uid="{82FA9F69-1D7C-4552-8AE4-4154388F4296}"/>
    <cellStyle name="Normal 45 2" xfId="678" xr:uid="{100541C2-577D-4C0F-BD9E-8B1D0A30BCCD}"/>
    <cellStyle name="Normal 45 3" xfId="469" xr:uid="{A1B2AB8C-F678-4274-9B5F-4CD7A4BF1B8D}"/>
    <cellStyle name="Normal 46" xfId="255" xr:uid="{F3DE58E9-760E-4881-9B96-B1E50A8782A6}"/>
    <cellStyle name="Normal 46 2" xfId="679" xr:uid="{F94A1257-B971-4052-8B3E-1427FD2B70FE}"/>
    <cellStyle name="Normal 46 3" xfId="470" xr:uid="{C66D9DEB-6D35-4A3C-AB93-87EFD53FFF7A}"/>
    <cellStyle name="Normal 47" xfId="256" xr:uid="{CBB7582B-EA0F-4541-B098-54F9A83AFBDB}"/>
    <cellStyle name="Normal 47 2" xfId="258" xr:uid="{4CF56741-E51A-4F55-A19E-33ECCA011CC8}"/>
    <cellStyle name="Normal 48" xfId="257" xr:uid="{AB4C8B37-7937-4E48-91C0-120B144E57F2}"/>
    <cellStyle name="Normal 48 2" xfId="471" xr:uid="{304B0844-9700-4442-9F5A-AE4EB73B7A87}"/>
    <cellStyle name="Normal 49" xfId="259" xr:uid="{C93ABCD3-38A1-4CC1-A74C-2101F3C44025}"/>
    <cellStyle name="Normal 49 2" xfId="472" xr:uid="{579175E1-3C2D-468B-86C2-5D80913C2C16}"/>
    <cellStyle name="Normal 5" xfId="13" xr:uid="{00000000-0005-0000-0000-00000D000000}"/>
    <cellStyle name="Normal 5 10" xfId="715" xr:uid="{4B39D90B-4069-4ABB-BE1F-2A3235E55982}"/>
    <cellStyle name="Normal 5 11" xfId="720" xr:uid="{B41CC2D5-27E6-4272-8356-209883568975}"/>
    <cellStyle name="Normal 5 2" xfId="680" xr:uid="{0E6B9EAD-F34E-4B57-8921-9CA77D95B2C4}"/>
    <cellStyle name="Normal 5 2 10" xfId="722" xr:uid="{A73F2A99-3017-4AAC-9970-01A80CB79EDC}"/>
    <cellStyle name="Normal 5 2 2" xfId="687" xr:uid="{F7A132D5-5812-4AA9-9503-EBFF003F0AC7}"/>
    <cellStyle name="Normal 5 2 3" xfId="691" xr:uid="{7633FF3B-17D8-4FFF-BFAE-E9F021E1A24C}"/>
    <cellStyle name="Normal 5 2 4" xfId="695" xr:uid="{16742C66-3EC4-4432-A7A7-E30BBADB80D8}"/>
    <cellStyle name="Normal 5 2 5" xfId="700" xr:uid="{9D04E07F-BF89-4191-843D-2045F0135707}"/>
    <cellStyle name="Normal 5 2 6" xfId="704" xr:uid="{0418FCFD-B3E2-4CDF-AA5C-E9D369921B3F}"/>
    <cellStyle name="Normal 5 2 7" xfId="708" xr:uid="{04E0512D-AAD5-49E9-8B45-18C27A0D6401}"/>
    <cellStyle name="Normal 5 2 8" xfId="713" xr:uid="{1C6E8A78-82BB-4E96-97FC-9D1F989C5F46}"/>
    <cellStyle name="Normal 5 2 9" xfId="717" xr:uid="{8509A130-40E4-490F-8108-2A0E3279BCF4}"/>
    <cellStyle name="Normal 5 3" xfId="684" xr:uid="{222AB2DA-8655-4CA6-8BD4-90F74091E8A9}"/>
    <cellStyle name="Normal 5 4" xfId="689" xr:uid="{8FA31FF7-3E09-4859-944F-31C4BC818A1B}"/>
    <cellStyle name="Normal 5 5" xfId="693" xr:uid="{4BE4D46D-ECCF-46E8-B92F-D46682197740}"/>
    <cellStyle name="Normal 5 6" xfId="698" xr:uid="{DD4E3659-B4BA-4E3F-BE74-055F65A89809}"/>
    <cellStyle name="Normal 5 7" xfId="702" xr:uid="{E176773B-6C4E-43E3-8DF0-24EB81C96EA5}"/>
    <cellStyle name="Normal 5 8" xfId="706" xr:uid="{AE4AC465-FB4D-443F-8A63-C57B4CDC868E}"/>
    <cellStyle name="Normal 5 9" xfId="711" xr:uid="{B742EA8D-9350-411A-BCC6-FF0FC02D4441}"/>
    <cellStyle name="Normal 50" xfId="260" xr:uid="{51D92DA1-7E25-4272-97AF-4CE716FE619F}"/>
    <cellStyle name="Normal 50 2" xfId="473" xr:uid="{2DB093D8-6C17-4654-A433-89591F176DAB}"/>
    <cellStyle name="Normal 51" xfId="261" xr:uid="{2F66A680-47BE-45BB-A548-F150A318F701}"/>
    <cellStyle name="Normal 51 2" xfId="474" xr:uid="{C50B7D52-B597-4372-B5ED-2D871312E3DE}"/>
    <cellStyle name="Normal 52" xfId="262" xr:uid="{441CD08F-D362-406D-98B5-9537EADA102C}"/>
    <cellStyle name="Normal 52 2" xfId="475" xr:uid="{7033D006-A936-46A2-9213-DB069CE1A170}"/>
    <cellStyle name="Normal 53" xfId="263" xr:uid="{DACC5E0E-8D74-4BFF-BE85-F2AC6DA22DC7}"/>
    <cellStyle name="Normal 53 2" xfId="476" xr:uid="{4E344CD4-8DBE-4656-9845-9984FDBC7B69}"/>
    <cellStyle name="Normal 54" xfId="265" xr:uid="{9139703F-DFF3-4505-AF1F-5C1DC1E20EB6}"/>
    <cellStyle name="Normal 54 2" xfId="477" xr:uid="{4AEC8F80-8502-495C-8919-C850D61711D2}"/>
    <cellStyle name="Normal 55" xfId="267" xr:uid="{CD60A42A-0934-4842-9374-32530D88ACC6}"/>
    <cellStyle name="Normal 55 2" xfId="478" xr:uid="{C238FC41-6AD9-4ABB-9419-1D5FD435C94B}"/>
    <cellStyle name="Normal 56" xfId="269" xr:uid="{ECBAC15F-AF3C-4DB6-B531-0DF3DBEB5773}"/>
    <cellStyle name="Normal 56 2" xfId="479" xr:uid="{A79F933F-544E-4186-9638-07A4F9611F39}"/>
    <cellStyle name="Normal 57" xfId="270" xr:uid="{67FBE6EE-CF43-4D3A-B27C-6E1D3A3E4130}"/>
    <cellStyle name="Normal 57 2" xfId="480" xr:uid="{3BD41510-9634-4706-AE78-51F941ACC692}"/>
    <cellStyle name="Normal 58" xfId="271" xr:uid="{0BB89DE5-F871-4783-8A85-1257A59A0DEB}"/>
    <cellStyle name="Normal 58 2" xfId="481" xr:uid="{D20836D5-2257-41FD-8479-62AAB1EA39CF}"/>
    <cellStyle name="Normal 59" xfId="264" xr:uid="{E9BBED15-7BDB-46A9-8EBD-0B1975E874B1}"/>
    <cellStyle name="Normal 59 2" xfId="482" xr:uid="{C2236F85-2FAA-407E-9362-7C3BB6BAF073}"/>
    <cellStyle name="Normal 6" xfId="16" xr:uid="{A3E4C9AF-A246-44E6-A4A8-475E56F97061}"/>
    <cellStyle name="Normal 6 2" xfId="89" xr:uid="{86B7AED7-C067-4D61-8629-CEE54800A6D1}"/>
    <cellStyle name="Normal 60" xfId="272" xr:uid="{DBDDB2F8-FAD8-476D-A017-10D6019A0694}"/>
    <cellStyle name="Normal 60 2" xfId="483" xr:uid="{E190277D-8A71-4D86-BFC0-02BDC49040EC}"/>
    <cellStyle name="Normal 61" xfId="273" xr:uid="{E8F7453B-70DE-4706-A7FE-815E2BC41468}"/>
    <cellStyle name="Normal 61 2" xfId="484" xr:uid="{8078F9CA-5F34-4D90-81C8-694EBC777FB3}"/>
    <cellStyle name="Normal 62" xfId="266" xr:uid="{17E13DAA-5CD7-48A3-A209-2DF689B5D1FD}"/>
    <cellStyle name="Normal 62 2" xfId="485" xr:uid="{13471879-86D3-49A1-8A9E-8F4A35E6E068}"/>
    <cellStyle name="Normal 63" xfId="268" xr:uid="{846BBA49-7BB3-440A-B6AF-3E3E094CB081}"/>
    <cellStyle name="Normal 63 2" xfId="486" xr:uid="{4994FFF5-C757-40B4-9513-AE9A00888785}"/>
    <cellStyle name="Normal 64" xfId="487" xr:uid="{4BF76362-B28C-457F-BE55-83902207F896}"/>
    <cellStyle name="Normal 65" xfId="488" xr:uid="{36CEC3A6-5859-490D-86DF-7209F10307CA}"/>
    <cellStyle name="Normal 66" xfId="274" xr:uid="{9CF5A7FD-3B95-490D-AC24-1F52FB645F3A}"/>
    <cellStyle name="Normal 66 2" xfId="489" xr:uid="{52EF8956-4B15-4070-8B37-D473209A12B8}"/>
    <cellStyle name="Normal 67" xfId="279" xr:uid="{FEA116EC-2A33-4E42-B2F2-6BFC77A6829E}"/>
    <cellStyle name="Normal 67 2" xfId="490" xr:uid="{B7179756-FD7A-4F3A-91FD-BC81A7DBD4A5}"/>
    <cellStyle name="Normal 68" xfId="683" xr:uid="{D40FD9A2-8599-47B1-BBB1-16A7FFAF8AFE}"/>
    <cellStyle name="Normal 69" xfId="278" xr:uid="{DEF52FCD-A4AC-47A5-AA18-778C0EC3124F}"/>
    <cellStyle name="Normal 7" xfId="17" xr:uid="{B8A16A1F-5EC9-4E2B-9FEC-C5960D5B25EE}"/>
    <cellStyle name="Normal 7 2" xfId="90" xr:uid="{7D8B8B66-8755-4FC0-9C74-74CC8AA71555}"/>
    <cellStyle name="Normal 70" xfId="275" xr:uid="{50CB8034-F5B5-496B-AF8A-3FAEF963E621}"/>
    <cellStyle name="Normal 71" xfId="281" xr:uid="{382E26D2-FC18-4DBC-B89E-86E47E721B9C}"/>
    <cellStyle name="Normal 72" xfId="280" xr:uid="{F710B1A6-B1D8-48EC-8496-7A2599ED9E84}"/>
    <cellStyle name="Normal 73" xfId="276" xr:uid="{BE7F3FCE-CC0E-4440-8887-8679CC03E21B}"/>
    <cellStyle name="Normal 74" xfId="277" xr:uid="{756BCBC0-1183-4B95-B2A8-37D128981A4C}"/>
    <cellStyle name="Normal 75" xfId="697" xr:uid="{F2CDB882-30E3-4AE9-8D32-9687A49C9409}"/>
    <cellStyle name="Normal 76" xfId="710" xr:uid="{3F248458-281B-4B06-A083-7EFDFBD2A341}"/>
    <cellStyle name="Normal 77" xfId="719" xr:uid="{38AAFA45-DCEC-4226-B13F-5D869771BD06}"/>
    <cellStyle name="Normal 8" xfId="18" xr:uid="{07638FBC-D468-4B25-A93D-2DCF6CA473B8}"/>
    <cellStyle name="Normal 8 2" xfId="91" xr:uid="{4FF2E3F4-0029-42A3-BB6C-1C6C54438339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550" xr:uid="{35D1E800-BB68-4B86-A38B-B61310DE7949}"/>
    <cellStyle name="Note 2 2 3" xfId="341" xr:uid="{D207F3A5-AA85-4E1A-AD52-33E373623BA0}"/>
    <cellStyle name="Note 2 3" xfId="180" xr:uid="{CCB36546-3D28-4BA9-98E7-AB90C2AD6832}"/>
    <cellStyle name="Note 2 3 2" xfId="610" xr:uid="{3CFCFA3C-0C3B-4A09-B381-638C58697335}"/>
    <cellStyle name="Note 2 3 3" xfId="401" xr:uid="{7B597EE3-A737-43CB-88B6-B75CBB14D7C5}"/>
    <cellStyle name="Note 2 4" xfId="510" xr:uid="{95043AB8-ECC5-45BF-89EF-5EAA168B0E74}"/>
    <cellStyle name="Note 2 5" xfId="301" xr:uid="{DC5891D2-2757-47EE-8A57-BCE980A6FD7A}"/>
    <cellStyle name="Note 3" xfId="69" xr:uid="{9DC831BE-9BA7-469C-8882-AFD11732445E}"/>
    <cellStyle name="Note 3 2" xfId="120" xr:uid="{326F8A90-61ED-4BD4-8FFF-B60D344D97EC}"/>
    <cellStyle name="Note 3 2 2" xfId="552" xr:uid="{91D08CA7-399E-4B67-96BB-ABAB9479712E}"/>
    <cellStyle name="Note 3 2 3" xfId="343" xr:uid="{826DBCD8-AD27-4F1D-9CC9-8784E9D7F4BC}"/>
    <cellStyle name="Note 3 3" xfId="182" xr:uid="{1C9C2771-289E-492E-86C7-8237D87EC269}"/>
    <cellStyle name="Note 3 3 2" xfId="612" xr:uid="{430C9BBD-CD39-4F61-AEBB-A73AF96A9E49}"/>
    <cellStyle name="Note 3 3 3" xfId="403" xr:uid="{A9952D3A-784C-475E-931E-80C9F080EF1B}"/>
    <cellStyle name="Note 3 4" xfId="512" xr:uid="{C2380524-F6B4-4AC7-B260-CC19E66D8F2E}"/>
    <cellStyle name="Note 3 5" xfId="303" xr:uid="{171CC94B-5D0F-4056-946B-A1E459128CA0}"/>
    <cellStyle name="Note 4" xfId="141" xr:uid="{D80D5224-D607-4B7B-95B3-87B862ACC59A}"/>
    <cellStyle name="Note 4 2" xfId="203" xr:uid="{3B79CAC2-5C70-48CA-9473-641E29972151}"/>
    <cellStyle name="Note 4 2 2" xfId="632" xr:uid="{BE79992A-E1D3-4E42-A4FD-37EBB68C62D7}"/>
    <cellStyle name="Note 4 2 3" xfId="423" xr:uid="{C5564F3D-65EF-4D04-87A7-DD57FC3DCADA}"/>
    <cellStyle name="Note 4 3" xfId="572" xr:uid="{CCED82F7-7FF1-4B69-ABC9-A00A2BA572F0}"/>
    <cellStyle name="Note 4 4" xfId="363" xr:uid="{8FB93FE5-1BA7-411C-9C79-8AB46DABB66A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0" defaultTableStyle="TableStyleMedium9" defaultPivotStyle="PivotStyleLight16"/>
  <colors>
    <mruColors>
      <color rgb="FF99FF33"/>
      <color rgb="FFCCFFCC"/>
      <color rgb="FF33CC33"/>
      <color rgb="FFCCFFFF"/>
      <color rgb="FF0000CC"/>
      <color rgb="FF00FF00"/>
      <color rgb="FFFF00FF"/>
      <color rgb="FF00CC00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X18"/>
  <sheetViews>
    <sheetView zoomScaleNormal="100" workbookViewId="0">
      <selection sqref="A1:X1"/>
    </sheetView>
  </sheetViews>
  <sheetFormatPr defaultRowHeight="12.75" x14ac:dyDescent="0.2"/>
  <cols>
    <col min="1" max="1" width="20.5703125" customWidth="1"/>
    <col min="2" max="24" width="6.42578125" customWidth="1"/>
  </cols>
  <sheetData>
    <row r="1" spans="1:24" x14ac:dyDescent="0.2">
      <c r="A1" s="80" t="s">
        <v>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4" x14ac:dyDescent="0.2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x14ac:dyDescent="0.2">
      <c r="A3" s="37" t="s">
        <v>57</v>
      </c>
      <c r="B3" s="38">
        <v>2022</v>
      </c>
      <c r="C3" s="44">
        <f>B3+1</f>
        <v>2023</v>
      </c>
      <c r="D3" s="44">
        <f t="shared" ref="D3:X3" si="0">C3+1</f>
        <v>2024</v>
      </c>
      <c r="E3" s="44">
        <f t="shared" si="0"/>
        <v>2025</v>
      </c>
      <c r="F3" s="44">
        <f t="shared" si="0"/>
        <v>2026</v>
      </c>
      <c r="G3" s="44">
        <f t="shared" si="0"/>
        <v>2027</v>
      </c>
      <c r="H3" s="44">
        <f t="shared" si="0"/>
        <v>2028</v>
      </c>
      <c r="I3" s="44">
        <f t="shared" si="0"/>
        <v>2029</v>
      </c>
      <c r="J3" s="44">
        <f t="shared" si="0"/>
        <v>2030</v>
      </c>
      <c r="K3" s="44">
        <f t="shared" si="0"/>
        <v>2031</v>
      </c>
      <c r="L3" s="44">
        <f t="shared" si="0"/>
        <v>2032</v>
      </c>
      <c r="M3" s="44">
        <f t="shared" si="0"/>
        <v>2033</v>
      </c>
      <c r="N3" s="44">
        <f t="shared" si="0"/>
        <v>2034</v>
      </c>
      <c r="O3" s="44">
        <f t="shared" si="0"/>
        <v>2035</v>
      </c>
      <c r="P3" s="44">
        <f t="shared" si="0"/>
        <v>2036</v>
      </c>
      <c r="Q3" s="44">
        <f t="shared" si="0"/>
        <v>2037</v>
      </c>
      <c r="R3" s="44">
        <f t="shared" si="0"/>
        <v>2038</v>
      </c>
      <c r="S3" s="44">
        <f t="shared" si="0"/>
        <v>2039</v>
      </c>
      <c r="T3" s="44">
        <f t="shared" si="0"/>
        <v>2040</v>
      </c>
      <c r="U3" s="44">
        <f t="shared" si="0"/>
        <v>2041</v>
      </c>
      <c r="V3" s="44">
        <f t="shared" si="0"/>
        <v>2042</v>
      </c>
      <c r="W3" s="44">
        <f t="shared" si="0"/>
        <v>2043</v>
      </c>
      <c r="X3" s="44">
        <f t="shared" si="0"/>
        <v>2044</v>
      </c>
    </row>
    <row r="4" spans="1:24" x14ac:dyDescent="0.2">
      <c r="A4" s="3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</row>
    <row r="5" spans="1:24" x14ac:dyDescent="0.2">
      <c r="A5" s="35" t="s">
        <v>8</v>
      </c>
      <c r="B5" s="6">
        <v>1914</v>
      </c>
      <c r="C5" s="6">
        <v>2179</v>
      </c>
      <c r="D5" s="6">
        <v>2356</v>
      </c>
      <c r="E5" s="6">
        <v>2522</v>
      </c>
      <c r="F5" s="6">
        <v>2630</v>
      </c>
      <c r="G5" s="6">
        <v>2729</v>
      </c>
      <c r="H5" s="6">
        <v>2846</v>
      </c>
      <c r="I5" s="6">
        <v>2946</v>
      </c>
      <c r="J5" s="6">
        <v>3046</v>
      </c>
      <c r="K5" s="6">
        <v>3146</v>
      </c>
      <c r="L5" s="6">
        <v>3269</v>
      </c>
      <c r="M5" s="6">
        <v>3369</v>
      </c>
      <c r="N5" s="6">
        <v>3469</v>
      </c>
      <c r="O5" s="6">
        <v>3569</v>
      </c>
      <c r="P5" s="6">
        <v>3669</v>
      </c>
      <c r="Q5" s="6">
        <v>3769</v>
      </c>
      <c r="R5" s="6">
        <v>3869</v>
      </c>
      <c r="S5" s="6">
        <v>3969</v>
      </c>
      <c r="T5" s="6">
        <v>4093</v>
      </c>
      <c r="U5" s="6">
        <v>4193</v>
      </c>
      <c r="V5" s="6">
        <v>4293</v>
      </c>
      <c r="W5" s="6">
        <v>4393</v>
      </c>
      <c r="X5" s="7">
        <v>4493</v>
      </c>
    </row>
    <row r="6" spans="1:24" x14ac:dyDescent="0.2">
      <c r="A6" s="35" t="s">
        <v>14</v>
      </c>
      <c r="B6" s="6">
        <v>3165</v>
      </c>
      <c r="C6" s="6">
        <v>3402</v>
      </c>
      <c r="D6" s="6">
        <v>3585</v>
      </c>
      <c r="E6" s="6">
        <v>3764</v>
      </c>
      <c r="F6" s="6">
        <v>3917</v>
      </c>
      <c r="G6" s="6">
        <v>4097</v>
      </c>
      <c r="H6" s="6">
        <v>4265</v>
      </c>
      <c r="I6" s="6">
        <v>4361</v>
      </c>
      <c r="J6" s="6">
        <v>4457</v>
      </c>
      <c r="K6" s="6">
        <v>4553</v>
      </c>
      <c r="L6" s="6">
        <v>4649</v>
      </c>
      <c r="M6" s="6">
        <v>4745</v>
      </c>
      <c r="N6" s="6">
        <v>4864</v>
      </c>
      <c r="O6" s="6">
        <v>4960</v>
      </c>
      <c r="P6" s="6">
        <v>5056</v>
      </c>
      <c r="Q6" s="6">
        <v>5152</v>
      </c>
      <c r="R6" s="6">
        <v>5248</v>
      </c>
      <c r="S6" s="6">
        <v>5344</v>
      </c>
      <c r="T6" s="6">
        <v>5440</v>
      </c>
      <c r="U6" s="6">
        <v>5536</v>
      </c>
      <c r="V6" s="6">
        <v>5656</v>
      </c>
      <c r="W6" s="6">
        <v>5752</v>
      </c>
      <c r="X6" s="7">
        <v>5848</v>
      </c>
    </row>
    <row r="7" spans="1:24" x14ac:dyDescent="0.2">
      <c r="A7" s="35" t="s">
        <v>7</v>
      </c>
      <c r="B7" s="4">
        <v>1956</v>
      </c>
      <c r="C7" s="4">
        <v>2053</v>
      </c>
      <c r="D7" s="4">
        <v>2141</v>
      </c>
      <c r="E7" s="4">
        <v>2240</v>
      </c>
      <c r="F7" s="4">
        <v>2321</v>
      </c>
      <c r="G7" s="4">
        <v>2439</v>
      </c>
      <c r="H7" s="4">
        <v>2523</v>
      </c>
      <c r="I7" s="4">
        <v>2612</v>
      </c>
      <c r="J7" s="4">
        <v>2701</v>
      </c>
      <c r="K7" s="4">
        <v>2790</v>
      </c>
      <c r="L7" s="4">
        <v>2879</v>
      </c>
      <c r="M7" s="4">
        <v>2968</v>
      </c>
      <c r="N7" s="4">
        <v>3057</v>
      </c>
      <c r="O7" s="4">
        <v>3146</v>
      </c>
      <c r="P7" s="4">
        <v>3240</v>
      </c>
      <c r="Q7" s="4">
        <v>3329</v>
      </c>
      <c r="R7" s="4">
        <v>3418</v>
      </c>
      <c r="S7" s="4">
        <v>3507</v>
      </c>
      <c r="T7" s="4">
        <v>3596</v>
      </c>
      <c r="U7" s="4">
        <v>3685</v>
      </c>
      <c r="V7" s="4">
        <v>3774</v>
      </c>
      <c r="W7" s="4">
        <v>3863</v>
      </c>
      <c r="X7" s="8">
        <v>3952</v>
      </c>
    </row>
    <row r="8" spans="1:24" x14ac:dyDescent="0.2">
      <c r="A8" s="35">
        <v>506</v>
      </c>
      <c r="B8" s="6">
        <v>627</v>
      </c>
      <c r="C8" s="6">
        <v>744</v>
      </c>
      <c r="D8" s="6">
        <v>793</v>
      </c>
      <c r="E8" s="6">
        <v>859</v>
      </c>
      <c r="F8" s="6">
        <v>889</v>
      </c>
      <c r="G8" s="6">
        <v>933</v>
      </c>
      <c r="H8" s="6">
        <v>965</v>
      </c>
      <c r="I8" s="6">
        <v>994</v>
      </c>
      <c r="J8" s="6">
        <v>1023</v>
      </c>
      <c r="K8" s="6">
        <v>1052</v>
      </c>
      <c r="L8" s="6">
        <v>1081</v>
      </c>
      <c r="M8" s="6">
        <v>1110</v>
      </c>
      <c r="N8" s="6">
        <v>1139</v>
      </c>
      <c r="O8" s="6">
        <v>1168</v>
      </c>
      <c r="P8" s="6">
        <v>1197</v>
      </c>
      <c r="Q8" s="6">
        <v>1226</v>
      </c>
      <c r="R8" s="6">
        <v>1255</v>
      </c>
      <c r="S8" s="6">
        <v>1284</v>
      </c>
      <c r="T8" s="6">
        <v>1313</v>
      </c>
      <c r="U8" s="6">
        <v>1342</v>
      </c>
      <c r="V8" s="6">
        <v>1371</v>
      </c>
      <c r="W8" s="6">
        <v>1400</v>
      </c>
      <c r="X8" s="7">
        <v>1429</v>
      </c>
    </row>
    <row r="9" spans="1:24" x14ac:dyDescent="0.2">
      <c r="A9" s="3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5" thickBot="1" x14ac:dyDescent="0.25">
      <c r="A10" s="9" t="s">
        <v>57</v>
      </c>
      <c r="B10" s="23">
        <f>B3</f>
        <v>2022</v>
      </c>
      <c r="C10" s="23">
        <f t="shared" ref="C10:X10" si="1">C3</f>
        <v>2023</v>
      </c>
      <c r="D10" s="23">
        <f t="shared" si="1"/>
        <v>2024</v>
      </c>
      <c r="E10" s="23">
        <f t="shared" si="1"/>
        <v>2025</v>
      </c>
      <c r="F10" s="23">
        <f t="shared" si="1"/>
        <v>2026</v>
      </c>
      <c r="G10" s="23">
        <f t="shared" si="1"/>
        <v>2027</v>
      </c>
      <c r="H10" s="23">
        <f t="shared" si="1"/>
        <v>2028</v>
      </c>
      <c r="I10" s="23">
        <f t="shared" si="1"/>
        <v>2029</v>
      </c>
      <c r="J10" s="23">
        <f t="shared" si="1"/>
        <v>2030</v>
      </c>
      <c r="K10" s="23">
        <f t="shared" si="1"/>
        <v>2031</v>
      </c>
      <c r="L10" s="23">
        <f t="shared" si="1"/>
        <v>2032</v>
      </c>
      <c r="M10" s="23">
        <f t="shared" si="1"/>
        <v>2033</v>
      </c>
      <c r="N10" s="23">
        <f t="shared" si="1"/>
        <v>2034</v>
      </c>
      <c r="O10" s="23">
        <f t="shared" si="1"/>
        <v>2035</v>
      </c>
      <c r="P10" s="23">
        <f t="shared" si="1"/>
        <v>2036</v>
      </c>
      <c r="Q10" s="23">
        <f t="shared" si="1"/>
        <v>2037</v>
      </c>
      <c r="R10" s="23">
        <f t="shared" si="1"/>
        <v>2038</v>
      </c>
      <c r="S10" s="23">
        <f t="shared" si="1"/>
        <v>2039</v>
      </c>
      <c r="T10" s="23">
        <f t="shared" si="1"/>
        <v>2040</v>
      </c>
      <c r="U10" s="23">
        <f t="shared" si="1"/>
        <v>2041</v>
      </c>
      <c r="V10" s="23">
        <f t="shared" si="1"/>
        <v>2042</v>
      </c>
      <c r="W10" s="23">
        <f t="shared" si="1"/>
        <v>2043</v>
      </c>
      <c r="X10" s="23">
        <f t="shared" si="1"/>
        <v>2044</v>
      </c>
    </row>
    <row r="11" spans="1:24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6" spans="1:24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3:24" x14ac:dyDescent="0.2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3:24" x14ac:dyDescent="0.2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2">
    <mergeCell ref="A1:X1"/>
    <mergeCell ref="A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124"/>
  <dimension ref="A1:U22"/>
  <sheetViews>
    <sheetView workbookViewId="0">
      <selection sqref="A1:H1"/>
    </sheetView>
  </sheetViews>
  <sheetFormatPr defaultColWidth="8.5703125" defaultRowHeight="12.75" x14ac:dyDescent="0.2"/>
  <cols>
    <col min="1" max="1" width="20.42578125" style="1" customWidth="1"/>
    <col min="2" max="8" width="10.42578125" style="2" customWidth="1"/>
    <col min="9" max="18" width="8.5703125" style="1" customWidth="1"/>
    <col min="19" max="19" width="16.5703125" style="1" customWidth="1"/>
    <col min="20" max="20" width="14.5703125" style="2" customWidth="1"/>
    <col min="21" max="21" width="8.5703125" style="2" customWidth="1"/>
    <col min="22" max="16384" width="8.5703125" style="1"/>
  </cols>
  <sheetData>
    <row r="1" spans="1:19" ht="13.5" thickBot="1" x14ac:dyDescent="0.25">
      <c r="A1" s="85" t="s">
        <v>24</v>
      </c>
      <c r="B1" s="86"/>
      <c r="C1" s="86"/>
      <c r="D1" s="86"/>
      <c r="E1" s="86"/>
      <c r="F1" s="86"/>
      <c r="G1" s="86"/>
      <c r="H1" s="86"/>
    </row>
    <row r="2" spans="1:19" ht="13.5" thickBot="1" x14ac:dyDescent="0.25">
      <c r="A2" s="14" t="s">
        <v>2</v>
      </c>
      <c r="B2" s="20">
        <v>2022</v>
      </c>
      <c r="C2" s="20">
        <v>2023</v>
      </c>
      <c r="D2" s="20">
        <v>2024</v>
      </c>
      <c r="E2" s="20">
        <v>2025</v>
      </c>
      <c r="F2" s="20">
        <v>2026</v>
      </c>
      <c r="G2" s="20">
        <v>2027</v>
      </c>
      <c r="H2" s="21">
        <v>2028</v>
      </c>
      <c r="S2" s="2"/>
    </row>
    <row r="3" spans="1:19" x14ac:dyDescent="0.2">
      <c r="A3" s="18"/>
      <c r="B3" s="18"/>
      <c r="C3" s="18"/>
      <c r="D3" s="18"/>
      <c r="E3" s="18"/>
      <c r="F3" s="18"/>
      <c r="G3" s="18"/>
      <c r="H3" s="18"/>
      <c r="S3" s="2"/>
    </row>
    <row r="4" spans="1:19" x14ac:dyDescent="0.2">
      <c r="A4" s="48" t="s">
        <v>8</v>
      </c>
      <c r="B4" s="4">
        <v>1845</v>
      </c>
      <c r="C4" s="4">
        <v>2110</v>
      </c>
      <c r="D4" s="4">
        <v>2287</v>
      </c>
      <c r="E4" s="4">
        <v>2431</v>
      </c>
      <c r="F4" s="4">
        <v>2539</v>
      </c>
      <c r="G4" s="4">
        <v>2638</v>
      </c>
      <c r="H4" s="4">
        <v>2755</v>
      </c>
      <c r="I4" s="3"/>
      <c r="J4" s="3"/>
      <c r="K4" s="3"/>
      <c r="L4" s="3"/>
      <c r="M4" s="3"/>
      <c r="N4" s="3"/>
      <c r="O4" s="3"/>
      <c r="P4" s="3"/>
      <c r="S4" s="2"/>
    </row>
    <row r="5" spans="1:19" x14ac:dyDescent="0.2">
      <c r="A5" s="48" t="s">
        <v>14</v>
      </c>
      <c r="B5" s="4">
        <v>3057</v>
      </c>
      <c r="C5" s="4">
        <v>3294</v>
      </c>
      <c r="D5" s="4">
        <v>3477</v>
      </c>
      <c r="E5" s="4">
        <v>3656</v>
      </c>
      <c r="F5" s="4">
        <v>3809</v>
      </c>
      <c r="G5" s="4">
        <v>3967</v>
      </c>
      <c r="H5" s="4">
        <v>4135</v>
      </c>
      <c r="I5" s="3"/>
      <c r="J5" s="3"/>
      <c r="K5" s="3"/>
      <c r="L5" s="3"/>
      <c r="M5" s="3"/>
      <c r="N5" s="3"/>
      <c r="O5" s="3"/>
      <c r="P5" s="3"/>
      <c r="S5" s="2"/>
    </row>
    <row r="6" spans="1:19" x14ac:dyDescent="0.2">
      <c r="A6" s="48" t="s">
        <v>7</v>
      </c>
      <c r="B6" s="4">
        <v>1880</v>
      </c>
      <c r="C6" s="4">
        <v>1977</v>
      </c>
      <c r="D6" s="4">
        <v>2065</v>
      </c>
      <c r="E6" s="4">
        <v>2164</v>
      </c>
      <c r="F6" s="4">
        <v>2245</v>
      </c>
      <c r="G6" s="4">
        <v>2335</v>
      </c>
      <c r="H6" s="4">
        <v>2419</v>
      </c>
      <c r="I6" s="3"/>
      <c r="J6" s="3"/>
      <c r="K6" s="3"/>
      <c r="L6" s="3"/>
      <c r="M6" s="3"/>
      <c r="N6" s="3"/>
      <c r="O6" s="3"/>
      <c r="P6" s="3"/>
      <c r="S6" s="2"/>
    </row>
    <row r="7" spans="1:19" x14ac:dyDescent="0.2">
      <c r="A7" s="48" t="s">
        <v>13</v>
      </c>
      <c r="B7" s="4">
        <v>591</v>
      </c>
      <c r="C7" s="4">
        <v>708</v>
      </c>
      <c r="D7" s="4">
        <v>760</v>
      </c>
      <c r="E7" s="4">
        <v>811</v>
      </c>
      <c r="F7" s="4">
        <v>848</v>
      </c>
      <c r="G7" s="4">
        <v>889</v>
      </c>
      <c r="H7" s="4">
        <v>921</v>
      </c>
      <c r="I7" s="3"/>
      <c r="J7" s="3"/>
      <c r="K7" s="3"/>
      <c r="L7" s="3"/>
      <c r="M7" s="3"/>
      <c r="N7" s="3"/>
      <c r="O7" s="3"/>
      <c r="P7" s="3"/>
      <c r="S7" s="2"/>
    </row>
    <row r="8" spans="1:19" ht="13.5" thickBot="1" x14ac:dyDescent="0.25">
      <c r="A8" s="22"/>
      <c r="B8" s="12"/>
      <c r="C8" s="12"/>
      <c r="D8" s="12"/>
      <c r="E8" s="12"/>
      <c r="F8" s="12"/>
      <c r="G8" s="12"/>
      <c r="H8" s="12"/>
    </row>
    <row r="9" spans="1:19" ht="13.5" thickBot="1" x14ac:dyDescent="0.25">
      <c r="A9" s="14" t="s">
        <v>1</v>
      </c>
      <c r="B9" s="15">
        <f t="shared" ref="B9:H9" si="0">SUM(B4:B7)</f>
        <v>7373</v>
      </c>
      <c r="C9" s="15">
        <f t="shared" si="0"/>
        <v>8089</v>
      </c>
      <c r="D9" s="15">
        <f t="shared" si="0"/>
        <v>8589</v>
      </c>
      <c r="E9" s="15">
        <f t="shared" si="0"/>
        <v>9062</v>
      </c>
      <c r="F9" s="15">
        <f t="shared" si="0"/>
        <v>9441</v>
      </c>
      <c r="G9" s="15">
        <f t="shared" si="0"/>
        <v>9829</v>
      </c>
      <c r="H9" s="16">
        <f t="shared" si="0"/>
        <v>10230</v>
      </c>
    </row>
    <row r="10" spans="1:19" x14ac:dyDescent="0.2">
      <c r="B10" s="5"/>
    </row>
    <row r="11" spans="1:19" x14ac:dyDescent="0.2">
      <c r="B11" s="5"/>
    </row>
    <row r="12" spans="1:19" ht="13.5" thickBot="1" x14ac:dyDescent="0.25">
      <c r="B12" s="5"/>
    </row>
    <row r="13" spans="1:19" ht="13.5" thickBot="1" x14ac:dyDescent="0.25">
      <c r="A13" s="82" t="s">
        <v>25</v>
      </c>
      <c r="B13" s="83"/>
      <c r="C13" s="83"/>
      <c r="D13" s="83"/>
      <c r="E13" s="83"/>
      <c r="F13" s="83"/>
      <c r="G13" s="84"/>
    </row>
    <row r="14" spans="1:19" ht="13.5" thickBot="1" x14ac:dyDescent="0.25">
      <c r="A14" s="14" t="s">
        <v>2</v>
      </c>
      <c r="B14" s="15">
        <v>2022</v>
      </c>
      <c r="C14" s="15">
        <v>2023</v>
      </c>
      <c r="D14" s="15">
        <v>2024</v>
      </c>
      <c r="E14" s="15">
        <v>2025</v>
      </c>
      <c r="F14" s="15">
        <v>2026</v>
      </c>
      <c r="G14" s="15">
        <f t="shared" ref="G14" si="1">F14+1</f>
        <v>2027</v>
      </c>
    </row>
    <row r="15" spans="1:19" x14ac:dyDescent="0.2">
      <c r="A15" s="9"/>
      <c r="B15" s="17"/>
      <c r="C15" s="18"/>
      <c r="D15" s="18"/>
      <c r="E15" s="18"/>
      <c r="F15" s="18"/>
      <c r="G15" s="19"/>
    </row>
    <row r="16" spans="1:19" x14ac:dyDescent="0.2">
      <c r="A16" s="35" t="s">
        <v>8</v>
      </c>
      <c r="B16" s="4">
        <v>265</v>
      </c>
      <c r="C16" s="4">
        <v>177</v>
      </c>
      <c r="D16" s="4">
        <v>144</v>
      </c>
      <c r="E16" s="4">
        <v>108</v>
      </c>
      <c r="F16" s="4">
        <v>99</v>
      </c>
      <c r="G16" s="8">
        <v>117</v>
      </c>
    </row>
    <row r="17" spans="1:8" x14ac:dyDescent="0.2">
      <c r="A17" s="35" t="s">
        <v>14</v>
      </c>
      <c r="B17" s="4">
        <v>237</v>
      </c>
      <c r="C17" s="4">
        <v>183</v>
      </c>
      <c r="D17" s="4">
        <v>179</v>
      </c>
      <c r="E17" s="4">
        <v>153</v>
      </c>
      <c r="F17" s="4">
        <v>158</v>
      </c>
      <c r="G17" s="8">
        <v>168</v>
      </c>
    </row>
    <row r="18" spans="1:8" x14ac:dyDescent="0.2">
      <c r="A18" s="35" t="s">
        <v>7</v>
      </c>
      <c r="B18" s="4">
        <v>97</v>
      </c>
      <c r="C18" s="4">
        <v>88</v>
      </c>
      <c r="D18" s="4">
        <v>99</v>
      </c>
      <c r="E18" s="4">
        <v>81</v>
      </c>
      <c r="F18" s="4">
        <v>90</v>
      </c>
      <c r="G18" s="8">
        <v>84</v>
      </c>
    </row>
    <row r="19" spans="1:8" x14ac:dyDescent="0.2">
      <c r="A19" s="35">
        <v>506</v>
      </c>
      <c r="B19" s="4">
        <v>117</v>
      </c>
      <c r="C19" s="4">
        <v>52</v>
      </c>
      <c r="D19" s="4">
        <v>51</v>
      </c>
      <c r="E19" s="4">
        <v>37</v>
      </c>
      <c r="F19" s="4">
        <v>41</v>
      </c>
      <c r="G19" s="8">
        <v>32</v>
      </c>
    </row>
    <row r="20" spans="1:8" ht="13.5" thickBot="1" x14ac:dyDescent="0.25">
      <c r="A20" s="11"/>
      <c r="B20" s="12"/>
      <c r="C20" s="12"/>
      <c r="D20" s="12"/>
      <c r="E20" s="12"/>
      <c r="F20" s="12"/>
      <c r="G20" s="13"/>
    </row>
    <row r="21" spans="1:8" ht="13.5" thickBot="1" x14ac:dyDescent="0.25">
      <c r="A21" s="14" t="s">
        <v>23</v>
      </c>
      <c r="B21" s="15">
        <f t="shared" ref="B21:G21" si="2">C9-B9</f>
        <v>716</v>
      </c>
      <c r="C21" s="15">
        <f t="shared" si="2"/>
        <v>500</v>
      </c>
      <c r="D21" s="15">
        <f t="shared" si="2"/>
        <v>473</v>
      </c>
      <c r="E21" s="15">
        <f t="shared" si="2"/>
        <v>379</v>
      </c>
      <c r="F21" s="15">
        <f t="shared" si="2"/>
        <v>388</v>
      </c>
      <c r="G21" s="16">
        <f t="shared" si="2"/>
        <v>401</v>
      </c>
    </row>
    <row r="22" spans="1:8" x14ac:dyDescent="0.2">
      <c r="B22" s="5"/>
      <c r="H22" s="1"/>
    </row>
  </sheetData>
  <mergeCells count="2">
    <mergeCell ref="A13:G13"/>
    <mergeCell ref="A1:H1"/>
  </mergeCells>
  <phoneticPr fontId="0" type="noConversion"/>
  <printOptions horizontalCentered="1"/>
  <pageMargins left="0.35433070866141703" right="0.35433070866141703" top="1.37795275590551" bottom="0.98425196850393704" header="0.98425196850393704" footer="0.511811023622047"/>
  <pageSetup orientation="landscape" r:id="rId1"/>
  <headerFooter alignWithMargins="0">
    <oddHeader>&amp;C&amp;"Arial,Bold"&amp;12 Growth Based On 2018 G-NRUF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F86-309D-4BA7-827C-59B9EAC54A14}">
  <dimension ref="A1:T17"/>
  <sheetViews>
    <sheetView workbookViewId="0">
      <selection activeCell="P15" sqref="P15"/>
    </sheetView>
  </sheetViews>
  <sheetFormatPr defaultRowHeight="12.75" x14ac:dyDescent="0.2"/>
  <cols>
    <col min="1" max="1" width="16.28515625" customWidth="1"/>
  </cols>
  <sheetData>
    <row r="1" spans="1:20" ht="38.25" x14ac:dyDescent="0.2">
      <c r="A1" s="87" t="s">
        <v>79</v>
      </c>
      <c r="B1" s="87" t="s">
        <v>62</v>
      </c>
      <c r="C1" s="41" t="s">
        <v>58</v>
      </c>
      <c r="D1" s="41" t="s">
        <v>46</v>
      </c>
      <c r="E1" s="41" t="s">
        <v>16</v>
      </c>
      <c r="F1" s="41" t="s">
        <v>45</v>
      </c>
      <c r="G1" s="41" t="s">
        <v>53</v>
      </c>
      <c r="H1" s="41" t="s">
        <v>39</v>
      </c>
      <c r="I1" s="41" t="s">
        <v>26</v>
      </c>
      <c r="J1" s="41" t="s">
        <v>43</v>
      </c>
      <c r="K1" s="41" t="s">
        <v>27</v>
      </c>
      <c r="L1" s="41" t="s">
        <v>17</v>
      </c>
      <c r="M1" s="41" t="s">
        <v>28</v>
      </c>
      <c r="N1" s="41" t="s">
        <v>18</v>
      </c>
      <c r="O1" s="41" t="s">
        <v>19</v>
      </c>
      <c r="P1" s="41" t="s">
        <v>44</v>
      </c>
      <c r="Q1" s="41" t="s">
        <v>20</v>
      </c>
      <c r="R1" s="41" t="s">
        <v>21</v>
      </c>
      <c r="S1" s="41">
        <v>807</v>
      </c>
      <c r="T1" s="41">
        <v>867</v>
      </c>
    </row>
    <row r="2" spans="1:20" x14ac:dyDescent="0.2">
      <c r="A2" s="88"/>
      <c r="B2" s="88"/>
      <c r="C2" s="42" t="s">
        <v>59</v>
      </c>
      <c r="D2" s="42" t="s">
        <v>40</v>
      </c>
      <c r="E2" s="42" t="s">
        <v>34</v>
      </c>
      <c r="F2" s="42" t="s">
        <v>29</v>
      </c>
      <c r="G2" s="42" t="s">
        <v>30</v>
      </c>
      <c r="H2" s="42" t="s">
        <v>29</v>
      </c>
      <c r="I2" s="42" t="s">
        <v>54</v>
      </c>
      <c r="J2" s="42" t="s">
        <v>29</v>
      </c>
      <c r="K2" s="42" t="s">
        <v>30</v>
      </c>
      <c r="L2" s="42" t="s">
        <v>32</v>
      </c>
      <c r="M2" s="42" t="s">
        <v>60</v>
      </c>
      <c r="N2" s="42" t="s">
        <v>29</v>
      </c>
      <c r="O2" s="42" t="s">
        <v>31</v>
      </c>
      <c r="P2" s="42" t="s">
        <v>30</v>
      </c>
      <c r="Q2" s="42" t="s">
        <v>33</v>
      </c>
      <c r="R2" s="42" t="s">
        <v>35</v>
      </c>
      <c r="S2" s="42" t="s">
        <v>29</v>
      </c>
      <c r="T2" s="42" t="s">
        <v>36</v>
      </c>
    </row>
    <row r="3" spans="1:20" ht="51" x14ac:dyDescent="0.2">
      <c r="A3" s="24" t="s">
        <v>63</v>
      </c>
      <c r="B3" s="24" t="s">
        <v>63</v>
      </c>
      <c r="C3" s="24">
        <v>0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3</v>
      </c>
      <c r="P3" s="24">
        <v>0</v>
      </c>
      <c r="Q3" s="24">
        <v>2</v>
      </c>
      <c r="R3" s="24">
        <v>0</v>
      </c>
      <c r="S3" s="24">
        <v>0</v>
      </c>
      <c r="T3" s="24">
        <v>0</v>
      </c>
    </row>
    <row r="4" spans="1:20" ht="51" x14ac:dyDescent="0.2">
      <c r="A4" s="24" t="s">
        <v>64</v>
      </c>
      <c r="B4" s="24" t="s">
        <v>64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4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</row>
    <row r="5" spans="1:20" ht="25.5" x14ac:dyDescent="0.2">
      <c r="A5" s="24" t="s">
        <v>0</v>
      </c>
      <c r="B5" s="24" t="s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1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</row>
    <row r="6" spans="1:20" ht="25.5" x14ac:dyDescent="0.2">
      <c r="A6" s="24" t="s">
        <v>65</v>
      </c>
      <c r="B6" s="24" t="s">
        <v>66</v>
      </c>
      <c r="C6" s="24">
        <v>16</v>
      </c>
      <c r="D6" s="24">
        <v>24</v>
      </c>
      <c r="E6" s="24">
        <v>40</v>
      </c>
      <c r="F6" s="24">
        <v>24</v>
      </c>
      <c r="G6" s="24">
        <v>16</v>
      </c>
      <c r="H6" s="24">
        <v>32</v>
      </c>
      <c r="I6" s="24">
        <v>24</v>
      </c>
      <c r="J6" s="24">
        <v>24</v>
      </c>
      <c r="K6" s="24">
        <v>16</v>
      </c>
      <c r="L6" s="24">
        <v>24</v>
      </c>
      <c r="M6" s="24">
        <v>40</v>
      </c>
      <c r="N6" s="24">
        <v>24</v>
      </c>
      <c r="O6" s="24">
        <v>8</v>
      </c>
      <c r="P6" s="24">
        <v>16</v>
      </c>
      <c r="Q6" s="24">
        <v>8</v>
      </c>
      <c r="R6" s="24">
        <v>16</v>
      </c>
      <c r="S6" s="24">
        <v>8</v>
      </c>
      <c r="T6" s="24">
        <v>8</v>
      </c>
    </row>
    <row r="7" spans="1:20" ht="25.5" x14ac:dyDescent="0.2">
      <c r="A7" s="24" t="s">
        <v>65</v>
      </c>
      <c r="B7" s="24" t="s">
        <v>67</v>
      </c>
      <c r="C7" s="24">
        <v>6</v>
      </c>
      <c r="D7" s="24">
        <v>8</v>
      </c>
      <c r="E7" s="24">
        <v>15</v>
      </c>
      <c r="F7" s="24">
        <v>8</v>
      </c>
      <c r="G7" s="24">
        <v>5</v>
      </c>
      <c r="H7" s="24">
        <v>12</v>
      </c>
      <c r="I7" s="24">
        <v>9</v>
      </c>
      <c r="J7" s="24">
        <v>8</v>
      </c>
      <c r="K7" s="24">
        <v>6</v>
      </c>
      <c r="L7" s="24">
        <v>8</v>
      </c>
      <c r="M7" s="24">
        <v>15</v>
      </c>
      <c r="N7" s="24">
        <v>8</v>
      </c>
      <c r="O7" s="24">
        <v>3</v>
      </c>
      <c r="P7" s="24">
        <v>5</v>
      </c>
      <c r="Q7" s="24">
        <v>3</v>
      </c>
      <c r="R7" s="24">
        <v>6</v>
      </c>
      <c r="S7" s="24">
        <v>2</v>
      </c>
      <c r="T7" s="24">
        <v>3</v>
      </c>
    </row>
    <row r="8" spans="1:20" ht="25.5" x14ac:dyDescent="0.2">
      <c r="A8" s="24" t="s">
        <v>68</v>
      </c>
      <c r="B8" s="24" t="s">
        <v>68</v>
      </c>
      <c r="C8" s="24">
        <v>3</v>
      </c>
      <c r="D8" s="24">
        <v>6</v>
      </c>
      <c r="E8" s="24">
        <v>10</v>
      </c>
      <c r="F8" s="24">
        <v>6</v>
      </c>
      <c r="G8" s="24">
        <v>4</v>
      </c>
      <c r="H8" s="24">
        <v>8</v>
      </c>
      <c r="I8" s="24">
        <v>6</v>
      </c>
      <c r="J8" s="24">
        <v>6</v>
      </c>
      <c r="K8" s="24">
        <v>4</v>
      </c>
      <c r="L8" s="24">
        <v>6</v>
      </c>
      <c r="M8" s="24">
        <v>10</v>
      </c>
      <c r="N8" s="24">
        <v>6</v>
      </c>
      <c r="O8" s="24">
        <v>2</v>
      </c>
      <c r="P8" s="24">
        <v>4</v>
      </c>
      <c r="Q8" s="24">
        <v>2</v>
      </c>
      <c r="R8" s="24">
        <v>4</v>
      </c>
      <c r="S8" s="24">
        <v>2</v>
      </c>
      <c r="T8" s="24">
        <v>2</v>
      </c>
    </row>
    <row r="9" spans="1:20" ht="25.5" x14ac:dyDescent="0.2">
      <c r="A9" s="24" t="s">
        <v>69</v>
      </c>
      <c r="B9" s="24" t="s">
        <v>70</v>
      </c>
      <c r="C9" s="24">
        <v>6</v>
      </c>
      <c r="D9" s="24">
        <v>12</v>
      </c>
      <c r="E9" s="24">
        <v>23</v>
      </c>
      <c r="F9" s="24">
        <v>9</v>
      </c>
      <c r="G9" s="24">
        <v>6</v>
      </c>
      <c r="H9" s="24">
        <v>16</v>
      </c>
      <c r="I9" s="24">
        <v>9</v>
      </c>
      <c r="J9" s="24">
        <v>9</v>
      </c>
      <c r="K9" s="24">
        <v>6</v>
      </c>
      <c r="L9" s="24">
        <v>9</v>
      </c>
      <c r="M9" s="24">
        <v>21</v>
      </c>
      <c r="N9" s="24">
        <v>9</v>
      </c>
      <c r="O9" s="24">
        <v>2</v>
      </c>
      <c r="P9" s="24">
        <v>6</v>
      </c>
      <c r="Q9" s="24">
        <v>2</v>
      </c>
      <c r="R9" s="24">
        <v>4</v>
      </c>
      <c r="S9" s="24">
        <v>1</v>
      </c>
      <c r="T9" s="24">
        <v>1</v>
      </c>
    </row>
    <row r="10" spans="1:20" ht="38.25" x14ac:dyDescent="0.2">
      <c r="A10" s="24" t="s">
        <v>69</v>
      </c>
      <c r="B10" s="24" t="s">
        <v>71</v>
      </c>
      <c r="C10" s="24">
        <v>0</v>
      </c>
      <c r="D10" s="24">
        <v>0</v>
      </c>
      <c r="E10" s="24">
        <v>0</v>
      </c>
      <c r="F10" s="24">
        <v>24</v>
      </c>
      <c r="G10" s="24">
        <v>4</v>
      </c>
      <c r="H10" s="24">
        <v>28</v>
      </c>
      <c r="I10" s="24">
        <v>6</v>
      </c>
      <c r="J10" s="24">
        <v>21</v>
      </c>
      <c r="K10" s="24">
        <v>4</v>
      </c>
      <c r="L10" s="24">
        <v>0</v>
      </c>
      <c r="M10" s="24">
        <v>1</v>
      </c>
      <c r="N10" s="24">
        <v>0</v>
      </c>
      <c r="O10" s="24">
        <v>2</v>
      </c>
      <c r="P10" s="24">
        <v>12</v>
      </c>
      <c r="Q10" s="24">
        <v>3</v>
      </c>
      <c r="R10" s="24">
        <v>0</v>
      </c>
      <c r="S10" s="24">
        <v>4</v>
      </c>
      <c r="T10" s="24">
        <v>8</v>
      </c>
    </row>
    <row r="11" spans="1:20" ht="25.5" x14ac:dyDescent="0.2">
      <c r="A11" s="24" t="s">
        <v>69</v>
      </c>
      <c r="B11" s="24" t="s">
        <v>72</v>
      </c>
      <c r="C11" s="24">
        <v>4</v>
      </c>
      <c r="D11" s="24">
        <v>6</v>
      </c>
      <c r="E11" s="24">
        <v>0</v>
      </c>
      <c r="F11" s="24">
        <v>18</v>
      </c>
      <c r="G11" s="24">
        <v>10</v>
      </c>
      <c r="H11" s="24">
        <v>4</v>
      </c>
      <c r="I11" s="24">
        <v>12</v>
      </c>
      <c r="J11" s="24">
        <v>15</v>
      </c>
      <c r="K11" s="24">
        <v>16</v>
      </c>
      <c r="L11" s="24">
        <v>18</v>
      </c>
      <c r="M11" s="24">
        <v>0</v>
      </c>
      <c r="N11" s="24">
        <v>9</v>
      </c>
      <c r="O11" s="24">
        <v>7</v>
      </c>
      <c r="P11" s="24">
        <v>14</v>
      </c>
      <c r="Q11" s="24">
        <v>6</v>
      </c>
      <c r="R11" s="24">
        <v>6</v>
      </c>
      <c r="S11" s="24">
        <v>11</v>
      </c>
      <c r="T11" s="24">
        <v>14</v>
      </c>
    </row>
    <row r="12" spans="1:20" ht="25.5" x14ac:dyDescent="0.2">
      <c r="A12" s="24" t="s">
        <v>69</v>
      </c>
      <c r="B12" s="24" t="s">
        <v>73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6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</row>
    <row r="13" spans="1:20" ht="51" x14ac:dyDescent="0.2">
      <c r="A13" s="24" t="s">
        <v>69</v>
      </c>
      <c r="B13" s="24" t="s">
        <v>74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3</v>
      </c>
      <c r="P13" s="24">
        <v>0</v>
      </c>
      <c r="Q13" s="24">
        <v>3</v>
      </c>
      <c r="R13" s="24">
        <v>0</v>
      </c>
      <c r="S13" s="24">
        <v>3</v>
      </c>
      <c r="T13" s="24">
        <v>3</v>
      </c>
    </row>
    <row r="14" spans="1:20" ht="25.5" x14ac:dyDescent="0.2">
      <c r="A14" s="24" t="s">
        <v>75</v>
      </c>
      <c r="B14" s="24" t="s">
        <v>76</v>
      </c>
      <c r="C14" s="24">
        <v>5</v>
      </c>
      <c r="D14" s="24">
        <v>8</v>
      </c>
      <c r="E14" s="24">
        <v>13</v>
      </c>
      <c r="F14" s="24">
        <v>7</v>
      </c>
      <c r="G14" s="24">
        <v>5</v>
      </c>
      <c r="H14" s="24">
        <v>11</v>
      </c>
      <c r="I14" s="24">
        <v>6</v>
      </c>
      <c r="J14" s="24">
        <v>7</v>
      </c>
      <c r="K14" s="24">
        <v>5</v>
      </c>
      <c r="L14" s="24">
        <v>8</v>
      </c>
      <c r="M14" s="24">
        <v>11</v>
      </c>
      <c r="N14" s="24">
        <v>8</v>
      </c>
      <c r="O14" s="24">
        <v>2</v>
      </c>
      <c r="P14" s="24">
        <v>5</v>
      </c>
      <c r="Q14" s="24">
        <v>2</v>
      </c>
      <c r="R14" s="24">
        <v>5</v>
      </c>
      <c r="S14" s="24">
        <v>2</v>
      </c>
      <c r="T14" s="24">
        <v>3</v>
      </c>
    </row>
    <row r="15" spans="1:20" ht="51" x14ac:dyDescent="0.2">
      <c r="A15" s="24" t="s">
        <v>69</v>
      </c>
      <c r="B15" s="24" t="s">
        <v>77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1</v>
      </c>
      <c r="P15" s="24">
        <v>4</v>
      </c>
      <c r="Q15" s="24">
        <v>0</v>
      </c>
      <c r="R15" s="24">
        <v>0</v>
      </c>
      <c r="S15" s="24">
        <v>1</v>
      </c>
      <c r="T15" s="24">
        <v>0</v>
      </c>
    </row>
    <row r="16" spans="1:20" ht="25.5" x14ac:dyDescent="0.2">
      <c r="A16" s="24" t="s">
        <v>78</v>
      </c>
      <c r="B16" s="24" t="s">
        <v>78</v>
      </c>
      <c r="C16" s="24">
        <v>0</v>
      </c>
      <c r="D16" s="24">
        <v>0</v>
      </c>
      <c r="E16" s="24">
        <v>0</v>
      </c>
      <c r="F16" s="24">
        <v>2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</row>
    <row r="17" spans="1:20" ht="12.6" customHeight="1" x14ac:dyDescent="0.2">
      <c r="A17" s="51" t="s">
        <v>1</v>
      </c>
      <c r="B17" s="51" t="s">
        <v>1</v>
      </c>
      <c r="C17" s="43">
        <v>40</v>
      </c>
      <c r="D17" s="43">
        <v>64</v>
      </c>
      <c r="E17" s="43">
        <v>101</v>
      </c>
      <c r="F17" s="43">
        <v>98</v>
      </c>
      <c r="G17" s="43">
        <v>50</v>
      </c>
      <c r="H17" s="43">
        <v>111</v>
      </c>
      <c r="I17" s="43">
        <v>72</v>
      </c>
      <c r="J17" s="43">
        <v>90</v>
      </c>
      <c r="K17" s="43">
        <v>57</v>
      </c>
      <c r="L17" s="43">
        <v>73</v>
      </c>
      <c r="M17" s="43">
        <v>98</v>
      </c>
      <c r="N17" s="43">
        <v>70</v>
      </c>
      <c r="O17" s="43">
        <v>38</v>
      </c>
      <c r="P17" s="43">
        <v>66</v>
      </c>
      <c r="Q17" s="43">
        <v>31</v>
      </c>
      <c r="R17" s="43">
        <v>41</v>
      </c>
      <c r="S17" s="43">
        <v>34</v>
      </c>
      <c r="T17" s="43">
        <v>42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7662-E7F0-49E6-8BB7-50F1F6FA0C11}">
  <dimension ref="A1:BNP13"/>
  <sheetViews>
    <sheetView tabSelected="1" workbookViewId="0">
      <selection activeCell="D9" sqref="D9"/>
    </sheetView>
  </sheetViews>
  <sheetFormatPr defaultColWidth="8.5703125" defaultRowHeight="11.25" x14ac:dyDescent="0.2"/>
  <cols>
    <col min="1" max="1" width="16.42578125" style="26" customWidth="1"/>
    <col min="2" max="2" width="13.5703125" style="40" bestFit="1" customWidth="1"/>
    <col min="3" max="4" width="10.42578125" style="26" customWidth="1"/>
    <col min="5" max="5" width="7.42578125" style="26" customWidth="1"/>
    <col min="6" max="6" width="9.42578125" style="26" customWidth="1"/>
    <col min="7" max="7" width="8.42578125" style="26" customWidth="1"/>
    <col min="8" max="8" width="24.42578125" style="32" customWidth="1"/>
    <col min="9" max="9" width="15.42578125" style="34" customWidth="1"/>
    <col min="10" max="18" width="5.5703125" style="26" customWidth="1"/>
    <col min="19" max="16384" width="8.5703125" style="26"/>
  </cols>
  <sheetData>
    <row r="1" spans="1:1732" ht="12" thickBot="1" x14ac:dyDescent="0.25">
      <c r="A1" s="89" t="s">
        <v>22</v>
      </c>
      <c r="B1" s="89"/>
      <c r="C1" s="89"/>
      <c r="D1" s="89"/>
      <c r="E1" s="89"/>
      <c r="F1" s="89"/>
      <c r="G1" s="89"/>
      <c r="H1" s="89"/>
      <c r="I1" s="89"/>
    </row>
    <row r="2" spans="1:1732" ht="33.75" x14ac:dyDescent="0.2">
      <c r="A2" s="45" t="s">
        <v>3</v>
      </c>
      <c r="B2" s="46" t="s">
        <v>10</v>
      </c>
      <c r="C2" s="52" t="s">
        <v>47</v>
      </c>
      <c r="D2" s="52" t="s">
        <v>61</v>
      </c>
      <c r="E2" s="52" t="s">
        <v>49</v>
      </c>
      <c r="F2" s="90" t="s">
        <v>41</v>
      </c>
      <c r="G2" s="90"/>
      <c r="H2" s="52" t="s">
        <v>5</v>
      </c>
      <c r="I2" s="53" t="s">
        <v>12</v>
      </c>
    </row>
    <row r="3" spans="1:1732" s="27" customFormat="1" ht="23.25" thickBot="1" x14ac:dyDescent="0.25">
      <c r="A3" s="54"/>
      <c r="B3" s="55"/>
      <c r="C3" s="56" t="s">
        <v>6</v>
      </c>
      <c r="D3" s="56"/>
      <c r="E3" s="56"/>
      <c r="F3" s="56" t="s">
        <v>37</v>
      </c>
      <c r="G3" s="56" t="s">
        <v>38</v>
      </c>
      <c r="H3" s="57"/>
      <c r="I3" s="58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</row>
    <row r="4" spans="1:1732" s="27" customFormat="1" ht="22.5" x14ac:dyDescent="0.2">
      <c r="A4" s="59" t="s">
        <v>15</v>
      </c>
      <c r="B4" s="70" t="s">
        <v>11</v>
      </c>
      <c r="C4" s="60">
        <v>45717</v>
      </c>
      <c r="D4" s="60">
        <v>45383</v>
      </c>
      <c r="E4" s="25"/>
      <c r="F4" s="25">
        <f t="shared" ref="F4:F13" si="0">IF(ISERROR(DATEDIF(D4,C4,"m")),"",DATEDIF(D4,C4,"m"))</f>
        <v>11</v>
      </c>
      <c r="G4" s="25" t="str">
        <f t="shared" ref="G4:G13" si="1">IF(ISERROR(DATEDIF(C4,D4,"m")),"",DATEDIF(C4,D4,"m"))</f>
        <v/>
      </c>
      <c r="H4" s="61" t="s">
        <v>56</v>
      </c>
      <c r="I4" s="62" t="s">
        <v>55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</row>
    <row r="5" spans="1:1732" s="27" customFormat="1" x14ac:dyDescent="0.2">
      <c r="A5" s="63" t="s">
        <v>15</v>
      </c>
      <c r="B5" s="71" t="s">
        <v>11</v>
      </c>
      <c r="C5" s="64">
        <v>48611</v>
      </c>
      <c r="D5" s="64">
        <v>48030</v>
      </c>
      <c r="E5" s="31">
        <v>1</v>
      </c>
      <c r="F5" s="31">
        <f t="shared" si="0"/>
        <v>19</v>
      </c>
      <c r="G5" s="31" t="str">
        <f t="shared" si="1"/>
        <v/>
      </c>
      <c r="H5" s="31"/>
      <c r="I5" s="72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</row>
    <row r="6" spans="1:1732" s="27" customFormat="1" ht="12" thickBot="1" x14ac:dyDescent="0.25">
      <c r="A6" s="65" t="s">
        <v>15</v>
      </c>
      <c r="B6" s="73" t="s">
        <v>11</v>
      </c>
      <c r="C6" s="66">
        <v>51471</v>
      </c>
      <c r="D6" s="66">
        <v>50861</v>
      </c>
      <c r="E6" s="49">
        <v>1</v>
      </c>
      <c r="F6" s="49">
        <f t="shared" si="0"/>
        <v>20</v>
      </c>
      <c r="G6" s="49" t="str">
        <f t="shared" si="1"/>
        <v/>
      </c>
      <c r="H6" s="49"/>
      <c r="I6" s="74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</row>
    <row r="7" spans="1:1732" s="27" customFormat="1" ht="22.5" x14ac:dyDescent="0.2">
      <c r="A7" s="59" t="s">
        <v>16</v>
      </c>
      <c r="B7" s="70" t="s">
        <v>11</v>
      </c>
      <c r="C7" s="60">
        <v>46447</v>
      </c>
      <c r="D7" s="60">
        <v>46204</v>
      </c>
      <c r="E7" s="25">
        <v>1</v>
      </c>
      <c r="F7" s="25">
        <f t="shared" si="0"/>
        <v>8</v>
      </c>
      <c r="G7" s="25" t="str">
        <f t="shared" si="1"/>
        <v/>
      </c>
      <c r="H7" s="28" t="s">
        <v>42</v>
      </c>
      <c r="I7" s="7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</row>
    <row r="8" spans="1:1732" s="27" customFormat="1" x14ac:dyDescent="0.2">
      <c r="A8" s="63" t="s">
        <v>16</v>
      </c>
      <c r="B8" s="71" t="s">
        <v>11</v>
      </c>
      <c r="C8" s="64">
        <v>49249</v>
      </c>
      <c r="D8" s="64">
        <v>48761</v>
      </c>
      <c r="E8" s="31"/>
      <c r="F8" s="31"/>
      <c r="G8" s="31"/>
      <c r="H8" s="29"/>
      <c r="I8" s="72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</row>
    <row r="9" spans="1:1732" s="27" customFormat="1" ht="12" thickBot="1" x14ac:dyDescent="0.25">
      <c r="A9" s="65" t="s">
        <v>16</v>
      </c>
      <c r="B9" s="73" t="s">
        <v>11</v>
      </c>
      <c r="C9" s="76"/>
      <c r="D9" s="66">
        <v>51745</v>
      </c>
      <c r="E9" s="49">
        <v>1</v>
      </c>
      <c r="F9" s="49" t="str">
        <f>IF(ISERROR(DATEDIF(D9,C8,"m")),"",DATEDIF(D9,C8,"m"))</f>
        <v/>
      </c>
      <c r="G9" s="49">
        <f>IF(ISERROR(DATEDIF(C8,D9,"m")),"",DATEDIF(C8,D9,"m"))</f>
        <v>82</v>
      </c>
      <c r="H9" s="30"/>
      <c r="I9" s="74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</row>
    <row r="10" spans="1:1732" s="27" customFormat="1" ht="22.5" x14ac:dyDescent="0.2">
      <c r="A10" s="59" t="s">
        <v>18</v>
      </c>
      <c r="B10" s="70" t="s">
        <v>11</v>
      </c>
      <c r="C10" s="60">
        <v>46082</v>
      </c>
      <c r="D10" s="60">
        <v>46327</v>
      </c>
      <c r="E10" s="25"/>
      <c r="F10" s="25" t="str">
        <f t="shared" si="0"/>
        <v/>
      </c>
      <c r="G10" s="25">
        <f t="shared" si="1"/>
        <v>8</v>
      </c>
      <c r="H10" s="28" t="s">
        <v>80</v>
      </c>
      <c r="I10" s="77" t="s">
        <v>50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</row>
    <row r="11" spans="1:1732" s="27" customFormat="1" ht="22.5" x14ac:dyDescent="0.2">
      <c r="A11" s="63" t="s">
        <v>18</v>
      </c>
      <c r="B11" s="71" t="s">
        <v>11</v>
      </c>
      <c r="C11" s="64">
        <v>49491</v>
      </c>
      <c r="D11" s="64">
        <v>49522</v>
      </c>
      <c r="E11" s="31"/>
      <c r="F11" s="31" t="str">
        <f t="shared" si="0"/>
        <v/>
      </c>
      <c r="G11" s="31">
        <f t="shared" si="1"/>
        <v>1</v>
      </c>
      <c r="H11" s="29"/>
      <c r="I11" s="78" t="s">
        <v>51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</row>
    <row r="12" spans="1:1732" s="27" customFormat="1" ht="12" thickBot="1" x14ac:dyDescent="0.25">
      <c r="A12" s="65" t="s">
        <v>18</v>
      </c>
      <c r="B12" s="73" t="s">
        <v>11</v>
      </c>
      <c r="C12" s="76"/>
      <c r="D12" s="66">
        <v>52779</v>
      </c>
      <c r="E12" s="49">
        <v>1</v>
      </c>
      <c r="F12" s="49" t="str">
        <f t="shared" si="0"/>
        <v/>
      </c>
      <c r="G12" s="49"/>
      <c r="H12" s="30"/>
      <c r="I12" s="79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  <c r="AMK12" s="26"/>
      <c r="AML12" s="26"/>
      <c r="AMM12" s="26"/>
      <c r="AMN12" s="26"/>
      <c r="AMO12" s="26"/>
      <c r="AMP12" s="26"/>
      <c r="AMQ12" s="26"/>
      <c r="AMR12" s="26"/>
      <c r="AMS12" s="26"/>
      <c r="AMT12" s="26"/>
      <c r="AMU12" s="26"/>
      <c r="AMV12" s="26"/>
      <c r="AMW12" s="26"/>
      <c r="AMX12" s="26"/>
      <c r="AMY12" s="26"/>
      <c r="AMZ12" s="26"/>
      <c r="ANA12" s="26"/>
      <c r="ANB12" s="26"/>
      <c r="ANC12" s="26"/>
      <c r="AND12" s="26"/>
      <c r="ANE12" s="26"/>
      <c r="ANF12" s="26"/>
      <c r="ANG12" s="26"/>
      <c r="ANH12" s="26"/>
      <c r="ANI12" s="26"/>
      <c r="ANJ12" s="26"/>
      <c r="ANK12" s="26"/>
      <c r="ANL12" s="26"/>
      <c r="ANM12" s="26"/>
      <c r="ANN12" s="26"/>
      <c r="ANO12" s="26"/>
      <c r="ANP12" s="26"/>
      <c r="ANQ12" s="26"/>
      <c r="ANR12" s="26"/>
      <c r="ANS12" s="26"/>
      <c r="ANT12" s="26"/>
      <c r="ANU12" s="26"/>
      <c r="ANV12" s="26"/>
      <c r="ANW12" s="26"/>
      <c r="ANX12" s="26"/>
      <c r="ANY12" s="26"/>
      <c r="ANZ12" s="26"/>
      <c r="AOA12" s="26"/>
      <c r="AOB12" s="26"/>
      <c r="AOC12" s="26"/>
      <c r="AOD12" s="26"/>
      <c r="AOE12" s="26"/>
      <c r="AOF12" s="26"/>
      <c r="AOG12" s="26"/>
      <c r="AOH12" s="26"/>
      <c r="AOI12" s="26"/>
      <c r="AOJ12" s="26"/>
      <c r="AOK12" s="26"/>
      <c r="AOL12" s="26"/>
      <c r="AOM12" s="26"/>
      <c r="AON12" s="26"/>
      <c r="AOO12" s="26"/>
      <c r="AOP12" s="26"/>
      <c r="AOQ12" s="26"/>
      <c r="AOR12" s="26"/>
      <c r="AOS12" s="26"/>
      <c r="AOT12" s="26"/>
      <c r="AOU12" s="26"/>
      <c r="AOV12" s="26"/>
      <c r="AOW12" s="26"/>
      <c r="AOX12" s="26"/>
      <c r="AOY12" s="26"/>
      <c r="AOZ12" s="26"/>
      <c r="APA12" s="26"/>
      <c r="APB12" s="26"/>
      <c r="APC12" s="26"/>
      <c r="APD12" s="26"/>
      <c r="APE12" s="26"/>
      <c r="APF12" s="26"/>
      <c r="APG12" s="26"/>
      <c r="APH12" s="26"/>
      <c r="API12" s="26"/>
      <c r="APJ12" s="26"/>
      <c r="APK12" s="26"/>
      <c r="APL12" s="26"/>
      <c r="APM12" s="26"/>
      <c r="APN12" s="26"/>
      <c r="APO12" s="26"/>
      <c r="APP12" s="26"/>
      <c r="APQ12" s="26"/>
      <c r="APR12" s="26"/>
      <c r="APS12" s="26"/>
      <c r="APT12" s="26"/>
      <c r="APU12" s="26"/>
      <c r="APV12" s="26"/>
      <c r="APW12" s="26"/>
      <c r="APX12" s="26"/>
      <c r="APY12" s="26"/>
      <c r="APZ12" s="26"/>
      <c r="AQA12" s="26"/>
      <c r="AQB12" s="26"/>
      <c r="AQC12" s="26"/>
      <c r="AQD12" s="26"/>
      <c r="AQE12" s="26"/>
      <c r="AQF12" s="26"/>
      <c r="AQG12" s="26"/>
      <c r="AQH12" s="26"/>
      <c r="AQI12" s="26"/>
      <c r="AQJ12" s="26"/>
      <c r="AQK12" s="26"/>
      <c r="AQL12" s="26"/>
      <c r="AQM12" s="26"/>
      <c r="AQN12" s="26"/>
      <c r="AQO12" s="26"/>
      <c r="AQP12" s="26"/>
      <c r="AQQ12" s="26"/>
      <c r="AQR12" s="26"/>
      <c r="AQS12" s="26"/>
      <c r="AQT12" s="26"/>
      <c r="AQU12" s="26"/>
      <c r="AQV12" s="26"/>
      <c r="AQW12" s="26"/>
      <c r="AQX12" s="26"/>
      <c r="AQY12" s="26"/>
      <c r="AQZ12" s="26"/>
      <c r="ARA12" s="26"/>
      <c r="ARB12" s="26"/>
      <c r="ARC12" s="26"/>
      <c r="ARD12" s="26"/>
      <c r="ARE12" s="26"/>
      <c r="ARF12" s="26"/>
      <c r="ARG12" s="26"/>
      <c r="ARH12" s="26"/>
      <c r="ARI12" s="26"/>
      <c r="ARJ12" s="26"/>
      <c r="ARK12" s="26"/>
      <c r="ARL12" s="26"/>
      <c r="ARM12" s="26"/>
      <c r="ARN12" s="26"/>
      <c r="ARO12" s="26"/>
      <c r="ARP12" s="26"/>
      <c r="ARQ12" s="26"/>
      <c r="ARR12" s="26"/>
      <c r="ARS12" s="26"/>
      <c r="ART12" s="26"/>
      <c r="ARU12" s="26"/>
      <c r="ARV12" s="26"/>
      <c r="ARW12" s="26"/>
      <c r="ARX12" s="26"/>
      <c r="ARY12" s="26"/>
      <c r="ARZ12" s="26"/>
      <c r="ASA12" s="26"/>
      <c r="ASB12" s="26"/>
      <c r="ASC12" s="26"/>
      <c r="ASD12" s="26"/>
      <c r="ASE12" s="26"/>
      <c r="ASF12" s="26"/>
      <c r="ASG12" s="26"/>
      <c r="ASH12" s="26"/>
      <c r="ASI12" s="26"/>
      <c r="ASJ12" s="26"/>
      <c r="ASK12" s="26"/>
      <c r="ASL12" s="26"/>
      <c r="ASM12" s="26"/>
      <c r="ASN12" s="26"/>
      <c r="ASO12" s="26"/>
      <c r="ASP12" s="26"/>
      <c r="ASQ12" s="26"/>
      <c r="ASR12" s="26"/>
      <c r="ASS12" s="26"/>
      <c r="AST12" s="26"/>
      <c r="ASU12" s="26"/>
      <c r="ASV12" s="26"/>
      <c r="ASW12" s="26"/>
      <c r="ASX12" s="26"/>
      <c r="ASY12" s="26"/>
      <c r="ASZ12" s="26"/>
      <c r="ATA12" s="26"/>
      <c r="ATB12" s="26"/>
      <c r="ATC12" s="26"/>
      <c r="ATD12" s="26"/>
      <c r="ATE12" s="26"/>
      <c r="ATF12" s="26"/>
      <c r="ATG12" s="26"/>
      <c r="ATH12" s="26"/>
      <c r="ATI12" s="26"/>
      <c r="ATJ12" s="26"/>
      <c r="ATK12" s="26"/>
      <c r="ATL12" s="26"/>
      <c r="ATM12" s="26"/>
      <c r="ATN12" s="26"/>
      <c r="ATO12" s="26"/>
      <c r="ATP12" s="26"/>
      <c r="ATQ12" s="26"/>
      <c r="ATR12" s="26"/>
      <c r="ATS12" s="26"/>
      <c r="ATT12" s="26"/>
      <c r="ATU12" s="26"/>
      <c r="ATV12" s="26"/>
      <c r="ATW12" s="26"/>
      <c r="ATX12" s="26"/>
      <c r="ATY12" s="26"/>
      <c r="ATZ12" s="26"/>
      <c r="AUA12" s="26"/>
      <c r="AUB12" s="26"/>
      <c r="AUC12" s="26"/>
      <c r="AUD12" s="26"/>
      <c r="AUE12" s="26"/>
      <c r="AUF12" s="26"/>
      <c r="AUG12" s="26"/>
      <c r="AUH12" s="26"/>
      <c r="AUI12" s="26"/>
      <c r="AUJ12" s="26"/>
      <c r="AUK12" s="26"/>
      <c r="AUL12" s="26"/>
      <c r="AUM12" s="26"/>
      <c r="AUN12" s="26"/>
      <c r="AUO12" s="26"/>
      <c r="AUP12" s="26"/>
      <c r="AUQ12" s="26"/>
      <c r="AUR12" s="26"/>
      <c r="AUS12" s="26"/>
      <c r="AUT12" s="26"/>
      <c r="AUU12" s="26"/>
      <c r="AUV12" s="26"/>
      <c r="AUW12" s="26"/>
      <c r="AUX12" s="26"/>
      <c r="AUY12" s="26"/>
      <c r="AUZ12" s="26"/>
      <c r="AVA12" s="26"/>
      <c r="AVB12" s="26"/>
      <c r="AVC12" s="26"/>
      <c r="AVD12" s="26"/>
      <c r="AVE12" s="26"/>
      <c r="AVF12" s="26"/>
      <c r="AVG12" s="26"/>
      <c r="AVH12" s="26"/>
      <c r="AVI12" s="26"/>
      <c r="AVJ12" s="26"/>
      <c r="AVK12" s="26"/>
      <c r="AVL12" s="26"/>
      <c r="AVM12" s="26"/>
      <c r="AVN12" s="26"/>
      <c r="AVO12" s="26"/>
      <c r="AVP12" s="26"/>
      <c r="AVQ12" s="26"/>
      <c r="AVR12" s="26"/>
      <c r="AVS12" s="26"/>
      <c r="AVT12" s="26"/>
      <c r="AVU12" s="26"/>
      <c r="AVV12" s="26"/>
      <c r="AVW12" s="26"/>
      <c r="AVX12" s="26"/>
      <c r="AVY12" s="26"/>
      <c r="AVZ12" s="26"/>
      <c r="AWA12" s="26"/>
      <c r="AWB12" s="26"/>
      <c r="AWC12" s="26"/>
      <c r="AWD12" s="26"/>
      <c r="AWE12" s="26"/>
      <c r="AWF12" s="26"/>
      <c r="AWG12" s="26"/>
      <c r="AWH12" s="26"/>
      <c r="AWI12" s="26"/>
      <c r="AWJ12" s="26"/>
      <c r="AWK12" s="26"/>
      <c r="AWL12" s="26"/>
      <c r="AWM12" s="26"/>
      <c r="AWN12" s="26"/>
      <c r="AWO12" s="26"/>
      <c r="AWP12" s="26"/>
      <c r="AWQ12" s="26"/>
      <c r="AWR12" s="26"/>
      <c r="AWS12" s="26"/>
      <c r="AWT12" s="26"/>
      <c r="AWU12" s="26"/>
      <c r="AWV12" s="26"/>
      <c r="AWW12" s="26"/>
      <c r="AWX12" s="26"/>
      <c r="AWY12" s="26"/>
      <c r="AWZ12" s="26"/>
      <c r="AXA12" s="26"/>
      <c r="AXB12" s="26"/>
      <c r="AXC12" s="26"/>
      <c r="AXD12" s="26"/>
      <c r="AXE12" s="26"/>
      <c r="AXF12" s="26"/>
      <c r="AXG12" s="26"/>
      <c r="AXH12" s="26"/>
      <c r="AXI12" s="26"/>
      <c r="AXJ12" s="26"/>
      <c r="AXK12" s="26"/>
      <c r="AXL12" s="26"/>
      <c r="AXM12" s="26"/>
      <c r="AXN12" s="26"/>
      <c r="AXO12" s="26"/>
      <c r="AXP12" s="26"/>
      <c r="AXQ12" s="26"/>
      <c r="AXR12" s="26"/>
      <c r="AXS12" s="26"/>
      <c r="AXT12" s="26"/>
      <c r="AXU12" s="26"/>
      <c r="AXV12" s="26"/>
      <c r="AXW12" s="26"/>
      <c r="AXX12" s="26"/>
      <c r="AXY12" s="26"/>
      <c r="AXZ12" s="26"/>
      <c r="AYA12" s="26"/>
      <c r="AYB12" s="26"/>
      <c r="AYC12" s="26"/>
      <c r="AYD12" s="26"/>
      <c r="AYE12" s="26"/>
      <c r="AYF12" s="26"/>
      <c r="AYG12" s="26"/>
      <c r="AYH12" s="26"/>
      <c r="AYI12" s="26"/>
      <c r="AYJ12" s="26"/>
      <c r="AYK12" s="26"/>
      <c r="AYL12" s="26"/>
      <c r="AYM12" s="26"/>
      <c r="AYN12" s="26"/>
      <c r="AYO12" s="26"/>
      <c r="AYP12" s="26"/>
      <c r="AYQ12" s="26"/>
      <c r="AYR12" s="26"/>
      <c r="AYS12" s="26"/>
      <c r="AYT12" s="26"/>
      <c r="AYU12" s="26"/>
      <c r="AYV12" s="26"/>
      <c r="AYW12" s="26"/>
      <c r="AYX12" s="26"/>
      <c r="AYY12" s="26"/>
      <c r="AYZ12" s="26"/>
      <c r="AZA12" s="26"/>
      <c r="AZB12" s="26"/>
      <c r="AZC12" s="26"/>
      <c r="AZD12" s="26"/>
      <c r="AZE12" s="26"/>
      <c r="AZF12" s="26"/>
      <c r="AZG12" s="26"/>
      <c r="AZH12" s="26"/>
      <c r="AZI12" s="26"/>
      <c r="AZJ12" s="26"/>
      <c r="AZK12" s="26"/>
      <c r="AZL12" s="26"/>
      <c r="AZM12" s="26"/>
      <c r="AZN12" s="26"/>
      <c r="AZO12" s="26"/>
      <c r="AZP12" s="26"/>
      <c r="AZQ12" s="26"/>
      <c r="AZR12" s="26"/>
      <c r="AZS12" s="26"/>
      <c r="AZT12" s="26"/>
      <c r="AZU12" s="26"/>
      <c r="AZV12" s="26"/>
      <c r="AZW12" s="26"/>
      <c r="AZX12" s="26"/>
      <c r="AZY12" s="26"/>
      <c r="AZZ12" s="26"/>
      <c r="BAA12" s="26"/>
      <c r="BAB12" s="26"/>
      <c r="BAC12" s="26"/>
      <c r="BAD12" s="26"/>
      <c r="BAE12" s="26"/>
      <c r="BAF12" s="26"/>
      <c r="BAG12" s="26"/>
      <c r="BAH12" s="26"/>
      <c r="BAI12" s="26"/>
      <c r="BAJ12" s="26"/>
      <c r="BAK12" s="26"/>
      <c r="BAL12" s="26"/>
      <c r="BAM12" s="26"/>
      <c r="BAN12" s="26"/>
      <c r="BAO12" s="26"/>
      <c r="BAP12" s="26"/>
      <c r="BAQ12" s="26"/>
      <c r="BAR12" s="26"/>
      <c r="BAS12" s="26"/>
      <c r="BAT12" s="26"/>
      <c r="BAU12" s="26"/>
      <c r="BAV12" s="26"/>
      <c r="BAW12" s="26"/>
      <c r="BAX12" s="26"/>
      <c r="BAY12" s="26"/>
      <c r="BAZ12" s="26"/>
      <c r="BBA12" s="26"/>
      <c r="BBB12" s="26"/>
      <c r="BBC12" s="26"/>
      <c r="BBD12" s="26"/>
      <c r="BBE12" s="26"/>
      <c r="BBF12" s="26"/>
      <c r="BBG12" s="26"/>
      <c r="BBH12" s="26"/>
      <c r="BBI12" s="26"/>
      <c r="BBJ12" s="26"/>
      <c r="BBK12" s="26"/>
      <c r="BBL12" s="26"/>
      <c r="BBM12" s="26"/>
      <c r="BBN12" s="26"/>
      <c r="BBO12" s="26"/>
      <c r="BBP12" s="26"/>
      <c r="BBQ12" s="26"/>
      <c r="BBR12" s="26"/>
      <c r="BBS12" s="26"/>
      <c r="BBT12" s="26"/>
      <c r="BBU12" s="26"/>
      <c r="BBV12" s="26"/>
      <c r="BBW12" s="26"/>
      <c r="BBX12" s="26"/>
      <c r="BBY12" s="26"/>
      <c r="BBZ12" s="26"/>
      <c r="BCA12" s="26"/>
      <c r="BCB12" s="26"/>
      <c r="BCC12" s="26"/>
      <c r="BCD12" s="26"/>
      <c r="BCE12" s="26"/>
      <c r="BCF12" s="26"/>
      <c r="BCG12" s="26"/>
      <c r="BCH12" s="26"/>
      <c r="BCI12" s="26"/>
      <c r="BCJ12" s="26"/>
      <c r="BCK12" s="26"/>
      <c r="BCL12" s="26"/>
      <c r="BCM12" s="26"/>
      <c r="BCN12" s="26"/>
      <c r="BCO12" s="26"/>
      <c r="BCP12" s="26"/>
      <c r="BCQ12" s="26"/>
      <c r="BCR12" s="26"/>
      <c r="BCS12" s="26"/>
      <c r="BCT12" s="26"/>
      <c r="BCU12" s="26"/>
      <c r="BCV12" s="26"/>
      <c r="BCW12" s="26"/>
      <c r="BCX12" s="26"/>
      <c r="BCY12" s="26"/>
      <c r="BCZ12" s="26"/>
      <c r="BDA12" s="26"/>
      <c r="BDB12" s="26"/>
      <c r="BDC12" s="26"/>
      <c r="BDD12" s="26"/>
      <c r="BDE12" s="26"/>
      <c r="BDF12" s="26"/>
      <c r="BDG12" s="26"/>
      <c r="BDH12" s="26"/>
      <c r="BDI12" s="26"/>
      <c r="BDJ12" s="26"/>
      <c r="BDK12" s="26"/>
      <c r="BDL12" s="26"/>
      <c r="BDM12" s="26"/>
      <c r="BDN12" s="26"/>
      <c r="BDO12" s="26"/>
      <c r="BDP12" s="26"/>
      <c r="BDQ12" s="26"/>
      <c r="BDR12" s="26"/>
      <c r="BDS12" s="26"/>
      <c r="BDT12" s="26"/>
      <c r="BDU12" s="26"/>
      <c r="BDV12" s="26"/>
      <c r="BDW12" s="26"/>
      <c r="BDX12" s="26"/>
      <c r="BDY12" s="26"/>
      <c r="BDZ12" s="26"/>
      <c r="BEA12" s="26"/>
      <c r="BEB12" s="26"/>
      <c r="BEC12" s="26"/>
      <c r="BED12" s="26"/>
      <c r="BEE12" s="26"/>
      <c r="BEF12" s="26"/>
      <c r="BEG12" s="26"/>
      <c r="BEH12" s="26"/>
      <c r="BEI12" s="26"/>
      <c r="BEJ12" s="26"/>
      <c r="BEK12" s="26"/>
      <c r="BEL12" s="26"/>
      <c r="BEM12" s="26"/>
      <c r="BEN12" s="26"/>
      <c r="BEO12" s="26"/>
      <c r="BEP12" s="26"/>
      <c r="BEQ12" s="26"/>
      <c r="BER12" s="26"/>
      <c r="BES12" s="26"/>
      <c r="BET12" s="26"/>
      <c r="BEU12" s="26"/>
      <c r="BEV12" s="26"/>
      <c r="BEW12" s="26"/>
      <c r="BEX12" s="26"/>
      <c r="BEY12" s="26"/>
      <c r="BEZ12" s="26"/>
      <c r="BFA12" s="26"/>
      <c r="BFB12" s="26"/>
      <c r="BFC12" s="26"/>
      <c r="BFD12" s="26"/>
      <c r="BFE12" s="26"/>
      <c r="BFF12" s="26"/>
      <c r="BFG12" s="26"/>
      <c r="BFH12" s="26"/>
      <c r="BFI12" s="26"/>
      <c r="BFJ12" s="26"/>
      <c r="BFK12" s="26"/>
      <c r="BFL12" s="26"/>
      <c r="BFM12" s="26"/>
      <c r="BFN12" s="26"/>
      <c r="BFO12" s="26"/>
      <c r="BFP12" s="26"/>
      <c r="BFQ12" s="26"/>
      <c r="BFR12" s="26"/>
      <c r="BFS12" s="26"/>
      <c r="BFT12" s="26"/>
      <c r="BFU12" s="26"/>
      <c r="BFV12" s="26"/>
      <c r="BFW12" s="26"/>
      <c r="BFX12" s="26"/>
      <c r="BFY12" s="26"/>
      <c r="BFZ12" s="26"/>
      <c r="BGA12" s="26"/>
      <c r="BGB12" s="26"/>
      <c r="BGC12" s="26"/>
      <c r="BGD12" s="26"/>
      <c r="BGE12" s="26"/>
      <c r="BGF12" s="26"/>
      <c r="BGG12" s="26"/>
      <c r="BGH12" s="26"/>
      <c r="BGI12" s="26"/>
      <c r="BGJ12" s="26"/>
      <c r="BGK12" s="26"/>
      <c r="BGL12" s="26"/>
      <c r="BGM12" s="26"/>
      <c r="BGN12" s="26"/>
      <c r="BGO12" s="26"/>
      <c r="BGP12" s="26"/>
      <c r="BGQ12" s="26"/>
      <c r="BGR12" s="26"/>
      <c r="BGS12" s="26"/>
      <c r="BGT12" s="26"/>
      <c r="BGU12" s="26"/>
      <c r="BGV12" s="26"/>
      <c r="BGW12" s="26"/>
      <c r="BGX12" s="26"/>
      <c r="BGY12" s="26"/>
      <c r="BGZ12" s="26"/>
      <c r="BHA12" s="26"/>
      <c r="BHB12" s="26"/>
      <c r="BHC12" s="26"/>
      <c r="BHD12" s="26"/>
      <c r="BHE12" s="26"/>
      <c r="BHF12" s="26"/>
      <c r="BHG12" s="26"/>
      <c r="BHH12" s="26"/>
      <c r="BHI12" s="26"/>
      <c r="BHJ12" s="26"/>
      <c r="BHK12" s="26"/>
      <c r="BHL12" s="26"/>
      <c r="BHM12" s="26"/>
      <c r="BHN12" s="26"/>
      <c r="BHO12" s="26"/>
      <c r="BHP12" s="26"/>
      <c r="BHQ12" s="26"/>
      <c r="BHR12" s="26"/>
      <c r="BHS12" s="26"/>
      <c r="BHT12" s="26"/>
      <c r="BHU12" s="26"/>
      <c r="BHV12" s="26"/>
      <c r="BHW12" s="26"/>
      <c r="BHX12" s="26"/>
      <c r="BHY12" s="26"/>
      <c r="BHZ12" s="26"/>
      <c r="BIA12" s="26"/>
      <c r="BIB12" s="26"/>
      <c r="BIC12" s="26"/>
      <c r="BID12" s="26"/>
      <c r="BIE12" s="26"/>
      <c r="BIF12" s="26"/>
      <c r="BIG12" s="26"/>
      <c r="BIH12" s="26"/>
      <c r="BII12" s="26"/>
      <c r="BIJ12" s="26"/>
      <c r="BIK12" s="26"/>
      <c r="BIL12" s="26"/>
      <c r="BIM12" s="26"/>
      <c r="BIN12" s="26"/>
      <c r="BIO12" s="26"/>
      <c r="BIP12" s="26"/>
      <c r="BIQ12" s="26"/>
      <c r="BIR12" s="26"/>
      <c r="BIS12" s="26"/>
      <c r="BIT12" s="26"/>
      <c r="BIU12" s="26"/>
      <c r="BIV12" s="26"/>
      <c r="BIW12" s="26"/>
      <c r="BIX12" s="26"/>
      <c r="BIY12" s="26"/>
      <c r="BIZ12" s="26"/>
      <c r="BJA12" s="26"/>
      <c r="BJB12" s="26"/>
      <c r="BJC12" s="26"/>
      <c r="BJD12" s="26"/>
      <c r="BJE12" s="26"/>
      <c r="BJF12" s="26"/>
      <c r="BJG12" s="26"/>
      <c r="BJH12" s="26"/>
      <c r="BJI12" s="26"/>
      <c r="BJJ12" s="26"/>
      <c r="BJK12" s="26"/>
      <c r="BJL12" s="26"/>
      <c r="BJM12" s="26"/>
      <c r="BJN12" s="26"/>
      <c r="BJO12" s="26"/>
      <c r="BJP12" s="26"/>
      <c r="BJQ12" s="26"/>
      <c r="BJR12" s="26"/>
      <c r="BJS12" s="26"/>
      <c r="BJT12" s="26"/>
      <c r="BJU12" s="26"/>
      <c r="BJV12" s="26"/>
      <c r="BJW12" s="26"/>
      <c r="BJX12" s="26"/>
      <c r="BJY12" s="26"/>
      <c r="BJZ12" s="26"/>
      <c r="BKA12" s="26"/>
      <c r="BKB12" s="26"/>
      <c r="BKC12" s="26"/>
      <c r="BKD12" s="26"/>
      <c r="BKE12" s="26"/>
      <c r="BKF12" s="26"/>
      <c r="BKG12" s="26"/>
      <c r="BKH12" s="26"/>
      <c r="BKI12" s="26"/>
      <c r="BKJ12" s="26"/>
      <c r="BKK12" s="26"/>
      <c r="BKL12" s="26"/>
      <c r="BKM12" s="26"/>
      <c r="BKN12" s="26"/>
      <c r="BKO12" s="26"/>
      <c r="BKP12" s="26"/>
      <c r="BKQ12" s="26"/>
      <c r="BKR12" s="26"/>
      <c r="BKS12" s="26"/>
      <c r="BKT12" s="26"/>
      <c r="BKU12" s="26"/>
      <c r="BKV12" s="26"/>
      <c r="BKW12" s="26"/>
      <c r="BKX12" s="26"/>
      <c r="BKY12" s="26"/>
      <c r="BKZ12" s="26"/>
      <c r="BLA12" s="26"/>
      <c r="BLB12" s="26"/>
      <c r="BLC12" s="26"/>
      <c r="BLD12" s="26"/>
      <c r="BLE12" s="26"/>
      <c r="BLF12" s="26"/>
      <c r="BLG12" s="26"/>
      <c r="BLH12" s="26"/>
      <c r="BLI12" s="26"/>
      <c r="BLJ12" s="26"/>
      <c r="BLK12" s="26"/>
      <c r="BLL12" s="26"/>
      <c r="BLM12" s="26"/>
      <c r="BLN12" s="26"/>
      <c r="BLO12" s="26"/>
      <c r="BLP12" s="26"/>
      <c r="BLQ12" s="26"/>
      <c r="BLR12" s="26"/>
      <c r="BLS12" s="26"/>
      <c r="BLT12" s="26"/>
      <c r="BLU12" s="26"/>
      <c r="BLV12" s="26"/>
      <c r="BLW12" s="26"/>
      <c r="BLX12" s="26"/>
      <c r="BLY12" s="26"/>
      <c r="BLZ12" s="26"/>
      <c r="BMA12" s="26"/>
      <c r="BMB12" s="26"/>
      <c r="BMC12" s="26"/>
      <c r="BMD12" s="26"/>
      <c r="BME12" s="26"/>
      <c r="BMF12" s="26"/>
      <c r="BMG12" s="26"/>
      <c r="BMH12" s="26"/>
      <c r="BMI12" s="26"/>
      <c r="BMJ12" s="26"/>
      <c r="BMK12" s="26"/>
      <c r="BML12" s="26"/>
      <c r="BMM12" s="26"/>
      <c r="BMN12" s="26"/>
      <c r="BMO12" s="26"/>
      <c r="BMP12" s="26"/>
      <c r="BMQ12" s="26"/>
      <c r="BMR12" s="26"/>
      <c r="BMS12" s="26"/>
      <c r="BMT12" s="26"/>
      <c r="BMU12" s="26"/>
      <c r="BMV12" s="26"/>
      <c r="BMW12" s="26"/>
      <c r="BMX12" s="26"/>
      <c r="BMY12" s="26"/>
      <c r="BMZ12" s="26"/>
      <c r="BNA12" s="26"/>
      <c r="BNB12" s="26"/>
      <c r="BNC12" s="26"/>
      <c r="BND12" s="26"/>
      <c r="BNE12" s="26"/>
      <c r="BNF12" s="26"/>
      <c r="BNG12" s="26"/>
      <c r="BNH12" s="26"/>
      <c r="BNI12" s="26"/>
      <c r="BNJ12" s="26"/>
      <c r="BNK12" s="26"/>
      <c r="BNL12" s="26"/>
      <c r="BNM12" s="26"/>
      <c r="BNN12" s="26"/>
      <c r="BNO12" s="26"/>
      <c r="BNP12" s="26"/>
    </row>
    <row r="13" spans="1:1732" s="27" customFormat="1" ht="23.25" thickBot="1" x14ac:dyDescent="0.25">
      <c r="A13" s="67">
        <v>506</v>
      </c>
      <c r="B13" s="68" t="s">
        <v>11</v>
      </c>
      <c r="C13" s="69">
        <v>45566</v>
      </c>
      <c r="D13" s="69">
        <v>45323</v>
      </c>
      <c r="E13" s="50"/>
      <c r="F13" s="50">
        <f t="shared" si="0"/>
        <v>8</v>
      </c>
      <c r="G13" s="50" t="str">
        <f t="shared" si="1"/>
        <v/>
      </c>
      <c r="H13" s="33" t="s">
        <v>48</v>
      </c>
      <c r="I13" s="47" t="s">
        <v>52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</row>
  </sheetData>
  <mergeCells count="2">
    <mergeCell ref="A1:I1"/>
    <mergeCell ref="F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2" ma:contentTypeDescription="Create a new document." ma:contentTypeScope="" ma:versionID="0f259737e0a560c560ae8efc7dff2eaf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e4fb51f16ea5366d42b67459af1cbd70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946BB-1E19-4C01-B15A-3145719F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9cdb7451-f6bf-4ad9-8b9a-066c9dc2f43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c8445e37-9e7b-4029-a7fd-ff4c15d32ef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CSCN Total</vt:lpstr>
      <vt:lpstr>Growth</vt:lpstr>
      <vt:lpstr>July 2022 Admin Codes</vt:lpstr>
      <vt:lpstr>July 2022_R-NRUF NPA Exhaust 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2022-08-19T14:23:05Z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